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<sst xmlns="http://schemas.openxmlformats.org/spreadsheetml/2006/main" count="262" uniqueCount="213">
  <si>
    <t>  П Л А Н  </t>
  </si>
  <si>
    <t>ФИНАНСОВО-ХОЗЯЙСТВЕННОЙ  </t>
  </si>
  <si>
    <t>ДЕЯТЕЛЬНОСТИ </t>
  </si>
  <si>
    <t xml:space="preserve"> ОБРАЗОВАТЕЛЬНОГО УЧРЕЖДЕНИЯ </t>
  </si>
  <si>
    <t>2. Учетная карта образовательного учреждения </t>
  </si>
  <si>
    <t>Полное наименование  образовательного учреждения:</t>
  </si>
  <si>
    <t>Юридический адрес:</t>
  </si>
  <si>
    <t>690039,Приморский край,г.Владивосток,ул. Кирова 25,Е</t>
  </si>
  <si>
    <t>Основной государственный регистрационный номер</t>
  </si>
  <si>
    <t>Дата  регистрации</t>
  </si>
  <si>
    <t>27 мая 2008г</t>
  </si>
  <si>
    <t>Место государственной  регистрации</t>
  </si>
  <si>
    <t>ИФНС по Ленинскому району г.Владивостока</t>
  </si>
  <si>
    <t>Почтовый адрес</t>
  </si>
  <si>
    <t>690091,Приморский край,г.Владивосток,ул. Кирова ,д.25 Е</t>
  </si>
  <si>
    <t>Телефон учреждения</t>
  </si>
  <si>
    <t>423-2222-738</t>
  </si>
  <si>
    <t>Факс учреждения</t>
  </si>
  <si>
    <t>Адрес электронной почты</t>
  </si>
  <si>
    <t>metodist@stylistu.info</t>
  </si>
  <si>
    <t>Ф.И.О. руководителя учреждения</t>
  </si>
  <si>
    <t>Нефедова Светлана Николаева</t>
  </si>
  <si>
    <t>Ф.И.О. главного бухгалтера</t>
  </si>
  <si>
    <t>ИНН/КПП</t>
  </si>
  <si>
    <t>253604049/253601001</t>
  </si>
  <si>
    <t>Код по ОКВЭД (ОКОНХ) (вид деятельности)</t>
  </si>
  <si>
    <t>80.22.21</t>
  </si>
  <si>
    <t>Код по ОКПО</t>
  </si>
  <si>
    <t>Код ОКФС (форма собственности)</t>
  </si>
  <si>
    <t>Код ОКАТО (местонахождение)</t>
  </si>
  <si>
    <t>Код ОКОПФ (организационно-правовая форма)</t>
  </si>
  <si>
    <t>Размер уставного фонда</t>
  </si>
  <si>
    <t>Доля муниципалитета в уставном фонде</t>
  </si>
  <si>
    <t xml:space="preserve"> Общее описание ситуации </t>
  </si>
  <si>
    <t xml:space="preserve"> Основные виды деятельности образовательного учреждения: </t>
  </si>
  <si>
    <t>Среднее профессиональное образование</t>
  </si>
  <si>
    <t>Наличие лицензий, свидетельства о государственной аккредитации образовательного учреждения, заключение по его аттестации</t>
  </si>
  <si>
    <t>Лицензия 25 ЛО1 №0000595 рег.№156 выдан Департаментом образования науки по ПК, свид-во от 30.06.2015г., серия ОП 018189 рег.№227, выдан Департам образ и науки ПК</t>
  </si>
  <si>
    <t xml:space="preserve"> Анализ существующего положения и перспектив развития образовательного учреждения </t>
  </si>
  <si>
    <t>Табл 1</t>
  </si>
  <si>
    <t>Показатель </t>
  </si>
  <si>
    <t>в ед.изм. </t>
  </si>
  <si>
    <t>в % </t>
  </si>
  <si>
    <t>1 </t>
  </si>
  <si>
    <t>2 </t>
  </si>
  <si>
    <t>3 </t>
  </si>
  <si>
    <t>4 </t>
  </si>
  <si>
    <t>5 </t>
  </si>
  <si>
    <t>6 </t>
  </si>
  <si>
    <t>Показатели динамики численности воспитанников </t>
  </si>
  <si>
    <t>чел.</t>
  </si>
  <si>
    <t>%</t>
  </si>
  <si>
    <t>1. Численность учащихся</t>
  </si>
  <si>
    <t>Показатели динамики численности работников и их качественного состава </t>
  </si>
  <si>
    <t>по штатному расписанию: </t>
  </si>
  <si>
    <t>1. Численность административно-управленческого персонала</t>
  </si>
  <si>
    <t>2. Численность педагогических работников</t>
  </si>
  <si>
    <t>3. Численность прочего вспомогательного персонала</t>
  </si>
  <si>
    <t>Показатели динамики доходов учреждения </t>
  </si>
  <si>
    <t>тыс.руб.</t>
  </si>
  <si>
    <t>Продажа  услуг</t>
  </si>
  <si>
    <t>1. Доходы образовательного учреждения</t>
  </si>
  <si>
    <t xml:space="preserve">2. Доходы образовательного  учреждения на одного учащегося </t>
  </si>
  <si>
    <t>Спонсорская помощь</t>
  </si>
  <si>
    <t>1. Доходы образовательного  учреждения от спонсорской помощи</t>
  </si>
  <si>
    <t xml:space="preserve">2. Доходы образовательного учреждения от спонсорской помощи  на одного учащегося </t>
  </si>
  <si>
    <t>3. Чистая прибыль образовательного  учреждения</t>
  </si>
  <si>
    <t>Показатели динамики оплаты труда работникам учреждения </t>
  </si>
  <si>
    <t>руб.</t>
  </si>
  <si>
    <t>1. Среднегодовая оплата труда работников</t>
  </si>
  <si>
    <t>2. Отношение фонда оплаты труда работников к доходам учреждения</t>
  </si>
  <si>
    <t>Показатели динамики имущества учреждения </t>
  </si>
  <si>
    <r>
      <t>м</t>
    </r>
    <r>
      <rPr>
        <vertAlign val="superscript"/>
        <sz val="10"/>
        <rFont val="Arial Cyr"/>
        <family val="2"/>
      </rPr>
      <t>2</t>
    </r>
  </si>
  <si>
    <t>1. Общие площади учреждения</t>
  </si>
  <si>
    <t xml:space="preserve">2. Обеспеченность площадями зданий учреждения на одного учащегося </t>
  </si>
  <si>
    <t>Характеристика оказываемых услуг </t>
  </si>
  <si>
    <t>Услуги дополнительного образования</t>
  </si>
  <si>
    <t>№ п/п </t>
  </si>
  <si>
    <t xml:space="preserve">Наименование курса </t>
  </si>
  <si>
    <t>Стоимость, </t>
  </si>
  <si>
    <t>руб. </t>
  </si>
  <si>
    <t>1. </t>
  </si>
  <si>
    <t>Парикмахер 3 разряда</t>
  </si>
  <si>
    <t>2. </t>
  </si>
  <si>
    <t>Финансово-экономический план на 2015-2017 годы </t>
  </si>
  <si>
    <t>Наименование показателей </t>
  </si>
  <si>
    <t>Доходы, всего (без НДС) </t>
  </si>
  <si>
    <t>Расходы, всего (сумма стр. 2.1.-2.7.) </t>
  </si>
  <si>
    <t>2.1.</t>
  </si>
  <si>
    <t>Материальные расходы, в т.ч. </t>
  </si>
  <si>
    <t>материальные запасы</t>
  </si>
  <si>
    <t>топливо</t>
  </si>
  <si>
    <t>электро-, теплоэнергия, водо-, газоснабжение и т.п.</t>
  </si>
  <si>
    <t>2.2.</t>
  </si>
  <si>
    <t>Расходы на услуги сторонних организаций всего, в т.ч. </t>
  </si>
  <si>
    <t>расходы на оплату услуг связи</t>
  </si>
  <si>
    <t>расходы на арендную плату</t>
  </si>
  <si>
    <t>расходы на рекламу</t>
  </si>
  <si>
    <t>расходы на страхование имущества</t>
  </si>
  <si>
    <t>расходы на ремонт</t>
  </si>
  <si>
    <t>транспортные услуги</t>
  </si>
  <si>
    <t>2.3.</t>
  </si>
  <si>
    <t>Расходы на оплату труда (с начислениями)  </t>
  </si>
  <si>
    <t>2.5.</t>
  </si>
  <si>
    <t>Лизинговые платежи  </t>
  </si>
  <si>
    <t>2.6.</t>
  </si>
  <si>
    <t>Прочие расходы, всего, в т.ч.: </t>
  </si>
  <si>
    <t>выплата процентов за кредиты и займы</t>
  </si>
  <si>
    <t>2.7.</t>
  </si>
  <si>
    <t>Налоги и сборы (без ЕСН) всего, в т.ч.:  </t>
  </si>
  <si>
    <t>транспортный налог</t>
  </si>
  <si>
    <t>платежи за землю</t>
  </si>
  <si>
    <t>экологические платежи</t>
  </si>
  <si>
    <t>Прибыль (убыток) до налогообложения  </t>
  </si>
  <si>
    <t>Платежи из прибыли</t>
  </si>
  <si>
    <t>Чистая прибыль (убыток) </t>
  </si>
  <si>
    <t>Справочно: </t>
  </si>
  <si>
    <t>Расходы будущих периодов </t>
  </si>
  <si>
    <t>Направление чистой прибыли, в т.ч.  </t>
  </si>
  <si>
    <t xml:space="preserve"> Источники финансирования деятельности предприятия  </t>
  </si>
  <si>
    <t>Собственные средства, в т.ч.  </t>
  </si>
  <si>
    <t>-</t>
  </si>
  <si>
    <t>выручка от реализации активов</t>
  </si>
  <si>
    <t>взыскание дебиторской задолженности прошлых периодов</t>
  </si>
  <si>
    <t>поступления по исполнительным листам</t>
  </si>
  <si>
    <t>прочие</t>
  </si>
  <si>
    <t>Заемные средства, в т.ч. </t>
  </si>
  <si>
    <t>долгосрочные кредиты</t>
  </si>
  <si>
    <t>долгосрочные займы</t>
  </si>
  <si>
    <t>краткосрочные кредиты</t>
  </si>
  <si>
    <t>краткосрочные займы</t>
  </si>
  <si>
    <t>Бюджетные поступления  </t>
  </si>
  <si>
    <t>ИТОГО </t>
  </si>
  <si>
    <t>Расходование средств целевого финансирования всего, в т.ч. </t>
  </si>
  <si>
    <t>     на приобретение основных  </t>
  </si>
  <si>
    <t>     средств  </t>
  </si>
  <si>
    <t>     на платежи по лизингу </t>
  </si>
  <si>
    <t>     на погашение кредитов и  </t>
  </si>
  <si>
    <t>     займов  </t>
  </si>
  <si>
    <t>     на реконструкцию, новое  </t>
  </si>
  <si>
    <t>     строительство  </t>
  </si>
  <si>
    <t>Прочее  </t>
  </si>
  <si>
    <t>1.РАСХОДЫ</t>
  </si>
  <si>
    <t>Наименование видов расходов и статей экономической классификации расходов</t>
  </si>
  <si>
    <t>Код</t>
  </si>
  <si>
    <t>Утверждено бюджетных ассигнований на отчетный период</t>
  </si>
  <si>
    <t>по ФКР</t>
  </si>
  <si>
    <t>по ППП</t>
  </si>
  <si>
    <t>по КЦСР</t>
  </si>
  <si>
    <t>по КВР</t>
  </si>
  <si>
    <t>по ЭКР</t>
  </si>
  <si>
    <t>Суб КЭСР</t>
  </si>
  <si>
    <t>Заработная плата</t>
  </si>
  <si>
    <t>211.00.00</t>
  </si>
  <si>
    <t>14 736 020,00</t>
  </si>
  <si>
    <t>Начисления на выплаты по оплате труда</t>
  </si>
  <si>
    <t>213.00.00</t>
  </si>
  <si>
    <t>4 450 280,00</t>
  </si>
  <si>
    <t>Методическая литература</t>
  </si>
  <si>
    <t>212.01.00</t>
  </si>
  <si>
    <t>45 900,00</t>
  </si>
  <si>
    <t>Прочие дополнительные выплаты</t>
  </si>
  <si>
    <t>212.03.00</t>
  </si>
  <si>
    <t>51 000,00</t>
  </si>
  <si>
    <t>15 410,00</t>
  </si>
  <si>
    <t>Услуги связи</t>
  </si>
  <si>
    <t>221.00.00</t>
  </si>
  <si>
    <t>51 700,00</t>
  </si>
  <si>
    <t>Прочие работы, услуги по содержанию имущества</t>
  </si>
  <si>
    <t>225.07.00</t>
  </si>
  <si>
    <t>10 000,00</t>
  </si>
  <si>
    <t>Прочие работы, услуги</t>
  </si>
  <si>
    <t>226.00.00</t>
  </si>
  <si>
    <t>6 200,00</t>
  </si>
  <si>
    <t>Оплата потребления тепловой энергии и горячей воды</t>
  </si>
  <si>
    <t>223.01.00</t>
  </si>
  <si>
    <t>950 000,00</t>
  </si>
  <si>
    <t>Оплат потребления электрической энергии</t>
  </si>
  <si>
    <t>223.02.00</t>
  </si>
  <si>
    <t>184 000,00</t>
  </si>
  <si>
    <t>Оплата холодного водоснабжения и стоков</t>
  </si>
  <si>
    <t>223.03.00</t>
  </si>
  <si>
    <t>160 000,00</t>
  </si>
  <si>
    <t xml:space="preserve">Текущий и капитальный ремонт </t>
  </si>
  <si>
    <t>225.01.00</t>
  </si>
  <si>
    <t>100 000,00</t>
  </si>
  <si>
    <t>379 577,00</t>
  </si>
  <si>
    <t>224 500,00</t>
  </si>
  <si>
    <t>Приобретение и модернизация оборудования и предметов длительного пользования</t>
  </si>
  <si>
    <t>310.02.00</t>
  </si>
  <si>
    <t>166 400,00</t>
  </si>
  <si>
    <t>Медикаменты, перевязочные средства и прочие лечебные расходы</t>
  </si>
  <si>
    <t>340.01.00</t>
  </si>
  <si>
    <t>2 000,00</t>
  </si>
  <si>
    <t>Продукты питания</t>
  </si>
  <si>
    <t>340.02.00</t>
  </si>
  <si>
    <t>2 975 100,00</t>
  </si>
  <si>
    <t>Учебные расходы учреждений образования</t>
  </si>
  <si>
    <t>340.04.00</t>
  </si>
  <si>
    <t>Прочие расходы на увеличение стоимости материальных запасов Бытовая химия канцелярские товары)</t>
  </si>
  <si>
    <t>340.05.00</t>
  </si>
  <si>
    <t>144 000,00</t>
  </si>
  <si>
    <t>Мягкий инвентарь и обмундирование</t>
  </si>
  <si>
    <t>340.08.00</t>
  </si>
  <si>
    <t>Прочие расходы</t>
  </si>
  <si>
    <t>290.00.00</t>
  </si>
  <si>
    <t>1 000 200,00</t>
  </si>
  <si>
    <t>23 500,00</t>
  </si>
  <si>
    <t>Возмещение расходов найма жилья</t>
  </si>
  <si>
    <t>120 000,00</t>
  </si>
  <si>
    <t>36 240,00</t>
  </si>
  <si>
    <t>ИТОГО:</t>
  </si>
  <si>
    <t>25 983 727,00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</si>
</sst>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#,##0.00"/>
    <numFmt numFmtId="167" formatCode="0.00"/>
  </numFmts>
  <fonts count="14">
    <font>
      <sz val="10"/>
      <name val="Arial Cyr"/>
      <family val="2"/>
    </font>
    <font>
      <sz val="10"/>
      <name val="Arial"/>
      <family val="0"/>
    </font>
    <font>
      <b/>
      <sz val="20"/>
      <name val="Arial Cyr"/>
      <family val="2"/>
    </font>
    <font>
      <b/>
      <sz val="10"/>
      <name val="Arial Cyr"/>
      <family val="2"/>
    </font>
    <font>
      <sz val="10"/>
      <color indexed="12"/>
      <name val="Arial Cyr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vertAlign val="superscript"/>
      <sz val="10"/>
      <name val="Arial Cyr"/>
      <family val="2"/>
    </font>
    <font>
      <i/>
      <sz val="10"/>
      <name val="Arial Cyr"/>
      <family val="2"/>
    </font>
    <font>
      <b/>
      <i/>
      <sz val="10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3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 wrapText="1"/>
    </xf>
    <xf numFmtId="164" fontId="3" fillId="0" borderId="0" xfId="0" applyFont="1" applyFill="1" applyAlignment="1">
      <alignment/>
    </xf>
    <xf numFmtId="164" fontId="3" fillId="0" borderId="1" xfId="0" applyFont="1" applyFill="1" applyBorder="1" applyAlignment="1">
      <alignment horizontal="center" vertical="top" wrapText="1"/>
    </xf>
    <xf numFmtId="164" fontId="0" fillId="0" borderId="1" xfId="0" applyFont="1" applyFill="1" applyBorder="1" applyAlignment="1">
      <alignment vertical="top" wrapText="1"/>
    </xf>
    <xf numFmtId="165" fontId="0" fillId="0" borderId="1" xfId="0" applyNumberFormat="1" applyFill="1" applyBorder="1" applyAlignment="1">
      <alignment horizontal="center" vertical="top" wrapText="1"/>
    </xf>
    <xf numFmtId="164" fontId="0" fillId="0" borderId="1" xfId="0" applyFont="1" applyFill="1" applyBorder="1" applyAlignment="1">
      <alignment horizontal="center" vertical="top" wrapText="1"/>
    </xf>
    <xf numFmtId="164" fontId="4" fillId="0" borderId="1" xfId="0" applyFont="1" applyFill="1" applyBorder="1" applyAlignment="1">
      <alignment vertical="top" wrapText="1"/>
    </xf>
    <xf numFmtId="164" fontId="0" fillId="2" borderId="1" xfId="0" applyFont="1" applyFill="1" applyBorder="1" applyAlignment="1">
      <alignment horizontal="center" vertical="top" wrapText="1"/>
    </xf>
    <xf numFmtId="166" fontId="0" fillId="2" borderId="1" xfId="0" applyNumberFormat="1" applyFont="1" applyFill="1" applyBorder="1" applyAlignment="1">
      <alignment horizontal="center" vertical="top" wrapText="1"/>
    </xf>
    <xf numFmtId="164" fontId="3" fillId="0" borderId="0" xfId="0" applyFont="1" applyAlignment="1">
      <alignment/>
    </xf>
    <xf numFmtId="164" fontId="3" fillId="3" borderId="0" xfId="0" applyFont="1" applyFill="1" applyAlignment="1">
      <alignment/>
    </xf>
    <xf numFmtId="164" fontId="0" fillId="0" borderId="0" xfId="0" applyFont="1" applyBorder="1" applyAlignment="1">
      <alignment wrapText="1"/>
    </xf>
    <xf numFmtId="164" fontId="5" fillId="3" borderId="0" xfId="0" applyFont="1" applyFill="1" applyAlignment="1">
      <alignment/>
    </xf>
    <xf numFmtId="164" fontId="6" fillId="0" borderId="0" xfId="0" applyFont="1" applyFill="1" applyAlignment="1">
      <alignment/>
    </xf>
    <xf numFmtId="164" fontId="5" fillId="0" borderId="0" xfId="0" applyFont="1" applyFill="1" applyAlignment="1">
      <alignment/>
    </xf>
    <xf numFmtId="164" fontId="7" fillId="0" borderId="0" xfId="0" applyFont="1" applyFill="1" applyAlignment="1">
      <alignment/>
    </xf>
    <xf numFmtId="164" fontId="7" fillId="0" borderId="0" xfId="0" applyFont="1" applyAlignment="1">
      <alignment/>
    </xf>
    <xf numFmtId="164" fontId="3" fillId="0" borderId="0" xfId="0" applyFont="1" applyBorder="1" applyAlignment="1">
      <alignment wrapText="1" shrinkToFit="1"/>
    </xf>
    <xf numFmtId="164" fontId="3" fillId="0" borderId="0" xfId="0" applyFont="1" applyFill="1" applyAlignment="1">
      <alignment horizontal="left"/>
    </xf>
    <xf numFmtId="164" fontId="3" fillId="0" borderId="1" xfId="0" applyFont="1" applyFill="1" applyBorder="1" applyAlignment="1">
      <alignment horizontal="center" vertical="center" wrapText="1"/>
    </xf>
    <xf numFmtId="164" fontId="0" fillId="0" borderId="1" xfId="0" applyFill="1" applyBorder="1" applyAlignment="1">
      <alignment horizontal="center" vertical="top" wrapText="1"/>
    </xf>
    <xf numFmtId="167" fontId="0" fillId="0" borderId="1" xfId="0" applyNumberFormat="1" applyFill="1" applyBorder="1" applyAlignment="1">
      <alignment horizontal="center" vertical="top" wrapText="1"/>
    </xf>
    <xf numFmtId="166" fontId="0" fillId="0" borderId="1" xfId="0" applyNumberFormat="1" applyFill="1" applyBorder="1" applyAlignment="1">
      <alignment horizontal="center" vertical="top" wrapText="1"/>
    </xf>
    <xf numFmtId="166" fontId="3" fillId="0" borderId="1" xfId="0" applyNumberFormat="1" applyFont="1" applyFill="1" applyBorder="1" applyAlignment="1">
      <alignment horizontal="center" vertical="top" wrapText="1"/>
    </xf>
    <xf numFmtId="166" fontId="0" fillId="2" borderId="1" xfId="0" applyNumberFormat="1" applyFill="1" applyBorder="1" applyAlignment="1">
      <alignment horizontal="center" vertical="top" wrapText="1"/>
    </xf>
    <xf numFmtId="164" fontId="0" fillId="0" borderId="0" xfId="0" applyAlignment="1">
      <alignment vertical="center"/>
    </xf>
    <xf numFmtId="164" fontId="0" fillId="0" borderId="1" xfId="0" applyFont="1" applyFill="1" applyBorder="1" applyAlignment="1">
      <alignment vertical="center" wrapText="1"/>
    </xf>
    <xf numFmtId="166" fontId="0" fillId="0" borderId="1" xfId="0" applyNumberFormat="1" applyFill="1" applyBorder="1" applyAlignment="1">
      <alignment horizontal="center" vertical="center" wrapText="1"/>
    </xf>
    <xf numFmtId="164" fontId="0" fillId="0" borderId="0" xfId="0" applyFill="1" applyAlignment="1">
      <alignment vertical="center"/>
    </xf>
    <xf numFmtId="164" fontId="0" fillId="0" borderId="1" xfId="0" applyFont="1" applyFill="1" applyBorder="1" applyAlignment="1">
      <alignment horizontal="center" vertical="center" wrapText="1"/>
    </xf>
    <xf numFmtId="167" fontId="0" fillId="0" borderId="1" xfId="0" applyNumberFormat="1" applyFill="1" applyBorder="1" applyAlignment="1">
      <alignment horizontal="center" vertical="center" wrapText="1"/>
    </xf>
    <xf numFmtId="164" fontId="0" fillId="0" borderId="0" xfId="0" applyFill="1" applyAlignment="1">
      <alignment horizontal="left" indent="1"/>
    </xf>
    <xf numFmtId="164" fontId="3" fillId="0" borderId="0" xfId="0" applyFont="1" applyFill="1" applyAlignment="1">
      <alignment horizontal="left" indent="1"/>
    </xf>
    <xf numFmtId="164" fontId="0" fillId="0" borderId="1" xfId="0" applyFont="1" applyBorder="1" applyAlignment="1">
      <alignment horizontal="center" vertical="top" wrapText="1"/>
    </xf>
    <xf numFmtId="164" fontId="0" fillId="0" borderId="2" xfId="0" applyFont="1" applyFill="1" applyBorder="1" applyAlignment="1">
      <alignment horizontal="center" vertical="top" wrapText="1"/>
    </xf>
    <xf numFmtId="164" fontId="0" fillId="0" borderId="1" xfId="0" applyFont="1" applyBorder="1" applyAlignment="1">
      <alignment vertical="top" wrapText="1"/>
    </xf>
    <xf numFmtId="164" fontId="0" fillId="0" borderId="2" xfId="0" applyFont="1" applyFill="1" applyBorder="1" applyAlignment="1">
      <alignment vertical="top" wrapText="1"/>
    </xf>
    <xf numFmtId="166" fontId="0" fillId="0" borderId="1" xfId="0" applyNumberFormat="1" applyFont="1" applyFill="1" applyBorder="1" applyAlignment="1">
      <alignment horizontal="center" vertical="top" wrapText="1"/>
    </xf>
    <xf numFmtId="164" fontId="3" fillId="0" borderId="1" xfId="0" applyFont="1" applyBorder="1" applyAlignment="1">
      <alignment horizontal="center" vertical="top" wrapText="1"/>
    </xf>
    <xf numFmtId="164" fontId="0" fillId="0" borderId="1" xfId="0" applyBorder="1" applyAlignment="1">
      <alignment vertical="top" wrapText="1"/>
    </xf>
    <xf numFmtId="164" fontId="3" fillId="0" borderId="1" xfId="0" applyFont="1" applyFill="1" applyBorder="1" applyAlignment="1">
      <alignment vertical="top" wrapText="1"/>
    </xf>
    <xf numFmtId="166" fontId="3" fillId="2" borderId="1" xfId="0" applyNumberFormat="1" applyFont="1" applyFill="1" applyBorder="1" applyAlignment="1">
      <alignment vertical="top" wrapText="1"/>
    </xf>
    <xf numFmtId="166" fontId="0" fillId="2" borderId="1" xfId="0" applyNumberFormat="1" applyFill="1" applyBorder="1" applyAlignment="1">
      <alignment vertical="top" wrapText="1"/>
    </xf>
    <xf numFmtId="166" fontId="0" fillId="0" borderId="1" xfId="0" applyNumberFormat="1" applyFill="1" applyBorder="1" applyAlignment="1">
      <alignment vertical="top" wrapText="1"/>
    </xf>
    <xf numFmtId="166" fontId="3" fillId="0" borderId="1" xfId="0" applyNumberFormat="1" applyFont="1" applyFill="1" applyBorder="1" applyAlignment="1">
      <alignment vertical="top" wrapText="1"/>
    </xf>
    <xf numFmtId="164" fontId="9" fillId="0" borderId="1" xfId="0" applyFont="1" applyFill="1" applyBorder="1" applyAlignment="1">
      <alignment vertical="top" wrapText="1"/>
    </xf>
    <xf numFmtId="166" fontId="0" fillId="0" borderId="0" xfId="0" applyNumberFormat="1" applyFill="1" applyAlignment="1">
      <alignment/>
    </xf>
    <xf numFmtId="165" fontId="3" fillId="0" borderId="1" xfId="0" applyNumberFormat="1" applyFont="1" applyFill="1" applyBorder="1" applyAlignment="1">
      <alignment horizontal="center" vertical="top" wrapText="1"/>
    </xf>
    <xf numFmtId="165" fontId="0" fillId="0" borderId="0" xfId="0" applyNumberFormat="1" applyFill="1" applyAlignment="1">
      <alignment/>
    </xf>
    <xf numFmtId="164" fontId="0" fillId="2" borderId="1" xfId="0" applyFill="1" applyBorder="1" applyAlignment="1">
      <alignment horizontal="center" vertical="top" wrapText="1"/>
    </xf>
    <xf numFmtId="164" fontId="3" fillId="2" borderId="1" xfId="0" applyFont="1" applyFill="1" applyBorder="1" applyAlignment="1">
      <alignment vertical="top" wrapText="1"/>
    </xf>
    <xf numFmtId="164" fontId="0" fillId="2" borderId="1" xfId="0" applyFont="1" applyFill="1" applyBorder="1" applyAlignment="1">
      <alignment vertical="top" wrapText="1"/>
    </xf>
    <xf numFmtId="166" fontId="3" fillId="2" borderId="1" xfId="0" applyNumberFormat="1" applyFont="1" applyFill="1" applyBorder="1" applyAlignment="1">
      <alignment horizontal="center" vertical="top" wrapText="1"/>
    </xf>
    <xf numFmtId="166" fontId="0" fillId="2" borderId="1" xfId="0" applyNumberFormat="1" applyFont="1" applyFill="1" applyBorder="1" applyAlignment="1">
      <alignment vertical="top" wrapText="1"/>
    </xf>
    <xf numFmtId="164" fontId="0" fillId="0" borderId="1" xfId="0" applyBorder="1" applyAlignment="1">
      <alignment horizontal="center" vertical="top" wrapText="1"/>
    </xf>
    <xf numFmtId="164" fontId="10" fillId="0" borderId="1" xfId="0" applyFont="1" applyFill="1" applyBorder="1" applyAlignment="1">
      <alignment vertical="top" wrapText="1"/>
    </xf>
    <xf numFmtId="166" fontId="11" fillId="2" borderId="1" xfId="0" applyNumberFormat="1" applyFont="1" applyFill="1" applyBorder="1" applyAlignment="1">
      <alignment horizontal="center" vertical="top" wrapText="1"/>
    </xf>
    <xf numFmtId="164" fontId="12" fillId="2" borderId="0" xfId="0" applyFont="1" applyFill="1" applyAlignment="1">
      <alignment/>
    </xf>
    <xf numFmtId="164" fontId="9" fillId="0" borderId="3" xfId="0" applyFont="1" applyFill="1" applyBorder="1" applyAlignment="1">
      <alignment vertical="top" wrapText="1"/>
    </xf>
    <xf numFmtId="164" fontId="9" fillId="0" borderId="4" xfId="0" applyFont="1" applyFill="1" applyBorder="1" applyAlignment="1">
      <alignment vertical="top" wrapText="1"/>
    </xf>
    <xf numFmtId="164" fontId="3" fillId="0" borderId="0" xfId="0" applyFont="1" applyBorder="1" applyAlignment="1">
      <alignment horizontal="center" wrapText="1"/>
    </xf>
    <xf numFmtId="164" fontId="1" fillId="0" borderId="5" xfId="0" applyFont="1" applyBorder="1" applyAlignment="1">
      <alignment horizontal="center" vertical="top" wrapText="1"/>
    </xf>
    <xf numFmtId="164" fontId="1" fillId="0" borderId="5" xfId="0" applyFont="1" applyBorder="1" applyAlignment="1">
      <alignment horizontal="center" wrapText="1"/>
    </xf>
    <xf numFmtId="164" fontId="1" fillId="0" borderId="6" xfId="0" applyFont="1" applyBorder="1" applyAlignment="1">
      <alignment horizontal="center" wrapText="1"/>
    </xf>
    <xf numFmtId="164" fontId="0" fillId="0" borderId="7" xfId="0" applyBorder="1" applyAlignment="1">
      <alignment horizontal="center" vertical="top" wrapText="1"/>
    </xf>
    <xf numFmtId="164" fontId="0" fillId="0" borderId="6" xfId="0" applyBorder="1" applyAlignment="1">
      <alignment horizontal="center" vertical="top" wrapText="1"/>
    </xf>
    <xf numFmtId="164" fontId="1" fillId="0" borderId="7" xfId="0" applyFont="1" applyBorder="1" applyAlignment="1">
      <alignment vertical="top" wrapText="1"/>
    </xf>
    <xf numFmtId="164" fontId="1" fillId="0" borderId="7" xfId="0" applyFont="1" applyBorder="1" applyAlignment="1">
      <alignment wrapText="1"/>
    </xf>
    <xf numFmtId="164" fontId="13" fillId="0" borderId="7" xfId="0" applyFont="1" applyBorder="1" applyAlignment="1">
      <alignment horizontal="right" wrapText="1"/>
    </xf>
    <xf numFmtId="164" fontId="1" fillId="0" borderId="6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47"/>
  <sheetViews>
    <sheetView tabSelected="1" workbookViewId="0" topLeftCell="A1">
      <selection activeCell="A38" sqref="A38"/>
    </sheetView>
  </sheetViews>
  <sheetFormatPr defaultColWidth="9.00390625" defaultRowHeight="12.75"/>
  <cols>
    <col min="1" max="1" width="4.375" style="0" customWidth="1"/>
    <col min="2" max="2" width="20.75390625" style="1" customWidth="1"/>
    <col min="3" max="3" width="10.00390625" style="1" customWidth="1"/>
    <col min="4" max="4" width="9.125" style="1" customWidth="1"/>
    <col min="5" max="5" width="11.625" style="1" customWidth="1"/>
    <col min="6" max="11" width="9.125" style="1" customWidth="1"/>
  </cols>
  <sheetData>
    <row r="1" spans="1:8" ht="12.75">
      <c r="A1" s="2" t="s">
        <v>0</v>
      </c>
      <c r="B1" s="2"/>
      <c r="C1" s="2"/>
      <c r="D1" s="2"/>
      <c r="E1" s="2"/>
      <c r="F1" s="2"/>
      <c r="G1" s="2"/>
      <c r="H1" s="2"/>
    </row>
    <row r="2" spans="1:8" ht="12.75">
      <c r="A2" s="2" t="s">
        <v>1</v>
      </c>
      <c r="B2" s="2"/>
      <c r="C2" s="2"/>
      <c r="D2" s="2"/>
      <c r="E2" s="2"/>
      <c r="F2" s="2"/>
      <c r="G2" s="2"/>
      <c r="H2" s="2"/>
    </row>
    <row r="3" spans="1:8" ht="12.75">
      <c r="A3" s="2" t="s">
        <v>2</v>
      </c>
      <c r="B3" s="2"/>
      <c r="C3" s="2"/>
      <c r="D3" s="2"/>
      <c r="E3" s="2"/>
      <c r="F3" s="2"/>
      <c r="G3" s="2"/>
      <c r="H3" s="2"/>
    </row>
    <row r="4" spans="1:8" ht="12.75" customHeight="1">
      <c r="A4" s="3" t="s">
        <v>3</v>
      </c>
      <c r="B4" s="3"/>
      <c r="C4" s="3"/>
      <c r="D4" s="3"/>
      <c r="E4" s="3"/>
      <c r="F4" s="3"/>
      <c r="G4" s="3"/>
      <c r="H4" s="3"/>
    </row>
    <row r="5" spans="1:8" ht="44.25" customHeight="1">
      <c r="A5" s="3"/>
      <c r="B5" s="3"/>
      <c r="C5" s="3"/>
      <c r="D5" s="3"/>
      <c r="E5" s="3"/>
      <c r="F5" s="3"/>
      <c r="G5" s="3"/>
      <c r="H5" s="3"/>
    </row>
    <row r="8" ht="12.75">
      <c r="B8" s="4" t="s">
        <v>4</v>
      </c>
    </row>
    <row r="10" spans="2:6" ht="31.5" customHeight="1">
      <c r="B10" s="5" t="s">
        <v>5</v>
      </c>
      <c r="C10" s="5"/>
      <c r="D10" s="5"/>
      <c r="E10" s="5"/>
      <c r="F10" s="5"/>
    </row>
    <row r="11" spans="2:6" ht="42" customHeight="1">
      <c r="B11" s="6" t="s">
        <v>6</v>
      </c>
      <c r="C11" s="6" t="s">
        <v>7</v>
      </c>
      <c r="D11" s="6"/>
      <c r="E11" s="6"/>
      <c r="F11" s="6"/>
    </row>
    <row r="12" spans="2:6" ht="42" customHeight="1">
      <c r="B12" s="6" t="s">
        <v>8</v>
      </c>
      <c r="C12" s="7">
        <v>1082500001297</v>
      </c>
      <c r="D12" s="7"/>
      <c r="E12" s="7"/>
      <c r="F12" s="7"/>
    </row>
    <row r="13" spans="2:6" ht="12.75" customHeight="1">
      <c r="B13" s="6" t="s">
        <v>9</v>
      </c>
      <c r="C13" s="8" t="s">
        <v>10</v>
      </c>
      <c r="D13" s="8"/>
      <c r="E13" s="8"/>
      <c r="F13" s="8"/>
    </row>
    <row r="14" spans="2:6" ht="38.25" customHeight="1">
      <c r="B14" s="6" t="s">
        <v>11</v>
      </c>
      <c r="C14" s="6" t="s">
        <v>12</v>
      </c>
      <c r="D14" s="6"/>
      <c r="E14" s="6"/>
      <c r="F14" s="6"/>
    </row>
    <row r="15" spans="2:6" ht="50.25" customHeight="1">
      <c r="B15" s="6" t="s">
        <v>13</v>
      </c>
      <c r="C15" s="6" t="s">
        <v>14</v>
      </c>
      <c r="D15" s="6"/>
      <c r="E15" s="6"/>
      <c r="F15" s="6"/>
    </row>
    <row r="16" spans="2:6" ht="12.75" customHeight="1">
      <c r="B16" s="6" t="s">
        <v>15</v>
      </c>
      <c r="C16" s="8" t="s">
        <v>16</v>
      </c>
      <c r="D16" s="8"/>
      <c r="E16" s="8"/>
      <c r="F16" s="8"/>
    </row>
    <row r="17" spans="2:6" ht="12.75" customHeight="1">
      <c r="B17" s="6" t="s">
        <v>17</v>
      </c>
      <c r="C17" s="8" t="s">
        <v>16</v>
      </c>
      <c r="D17" s="8"/>
      <c r="E17" s="8"/>
      <c r="F17" s="8"/>
    </row>
    <row r="18" spans="2:6" ht="25.5" customHeight="1">
      <c r="B18" s="6" t="s">
        <v>18</v>
      </c>
      <c r="C18" s="9" t="s">
        <v>19</v>
      </c>
      <c r="D18" s="9"/>
      <c r="E18" s="9"/>
      <c r="F18" s="9"/>
    </row>
    <row r="19" spans="2:6" ht="25.5" customHeight="1">
      <c r="B19" s="6" t="s">
        <v>20</v>
      </c>
      <c r="C19" s="6" t="s">
        <v>21</v>
      </c>
      <c r="D19" s="6"/>
      <c r="E19" s="6"/>
      <c r="F19" s="6"/>
    </row>
    <row r="20" spans="2:6" ht="25.5" customHeight="1">
      <c r="B20" s="6" t="s">
        <v>22</v>
      </c>
      <c r="C20" s="6"/>
      <c r="D20" s="6"/>
      <c r="E20" s="6"/>
      <c r="F20" s="6"/>
    </row>
    <row r="21" spans="2:6" ht="12.75" customHeight="1">
      <c r="B21" s="6" t="s">
        <v>23</v>
      </c>
      <c r="C21" s="8" t="s">
        <v>24</v>
      </c>
      <c r="D21" s="8"/>
      <c r="E21" s="8"/>
      <c r="F21" s="8"/>
    </row>
    <row r="22" spans="2:6" ht="38.25" customHeight="1">
      <c r="B22" s="6" t="s">
        <v>25</v>
      </c>
      <c r="C22" s="8" t="s">
        <v>26</v>
      </c>
      <c r="D22" s="8"/>
      <c r="E22" s="8"/>
      <c r="F22" s="8"/>
    </row>
    <row r="23" spans="2:6" ht="12.75" customHeight="1">
      <c r="B23" s="6" t="s">
        <v>27</v>
      </c>
      <c r="C23" s="8">
        <v>84650565</v>
      </c>
      <c r="D23" s="8"/>
      <c r="E23" s="8"/>
      <c r="F23" s="8"/>
    </row>
    <row r="24" spans="2:6" ht="25.5" customHeight="1">
      <c r="B24" s="6" t="s">
        <v>28</v>
      </c>
      <c r="C24" s="8">
        <v>16</v>
      </c>
      <c r="D24" s="8"/>
      <c r="E24" s="8"/>
      <c r="F24" s="8"/>
    </row>
    <row r="25" spans="2:6" ht="25.5" customHeight="1">
      <c r="B25" s="6" t="s">
        <v>29</v>
      </c>
      <c r="C25" s="8">
        <v>5701000</v>
      </c>
      <c r="D25" s="8"/>
      <c r="E25" s="8"/>
      <c r="F25" s="8"/>
    </row>
    <row r="26" spans="2:6" ht="38.25" customHeight="1">
      <c r="B26" s="6" t="s">
        <v>30</v>
      </c>
      <c r="C26" s="8">
        <v>71</v>
      </c>
      <c r="D26" s="8"/>
      <c r="E26" s="8"/>
      <c r="F26" s="8"/>
    </row>
    <row r="27" spans="2:6" ht="25.5" customHeight="1">
      <c r="B27" s="6" t="s">
        <v>31</v>
      </c>
      <c r="C27" s="10">
        <v>0</v>
      </c>
      <c r="D27" s="10"/>
      <c r="E27" s="10"/>
      <c r="F27" s="10"/>
    </row>
    <row r="28" spans="2:6" ht="25.5" customHeight="1">
      <c r="B28" s="6" t="s">
        <v>32</v>
      </c>
      <c r="C28" s="11">
        <v>0</v>
      </c>
      <c r="D28" s="11"/>
      <c r="E28" s="11"/>
      <c r="F28" s="11"/>
    </row>
    <row r="32" ht="12.75">
      <c r="A32" s="12" t="s">
        <v>33</v>
      </c>
    </row>
    <row r="34" ht="12.75">
      <c r="A34" t="s">
        <v>34</v>
      </c>
    </row>
    <row r="35" spans="1:7" ht="12.75">
      <c r="A35" s="13"/>
      <c r="B35" s="4" t="s">
        <v>35</v>
      </c>
      <c r="C35" s="4"/>
      <c r="D35" s="4"/>
      <c r="E35" s="4"/>
      <c r="F35" s="4"/>
      <c r="G35" s="4"/>
    </row>
    <row r="36" spans="1:7" ht="12.75">
      <c r="A36" s="13"/>
      <c r="B36" s="4"/>
      <c r="C36" s="4"/>
      <c r="D36" s="4"/>
      <c r="E36" s="4"/>
      <c r="F36" s="4"/>
      <c r="G36" s="4"/>
    </row>
    <row r="37" spans="1:8" ht="34.5" customHeight="1">
      <c r="A37" s="14" t="s">
        <v>36</v>
      </c>
      <c r="B37" s="14"/>
      <c r="C37" s="14"/>
      <c r="D37" s="14"/>
      <c r="E37" s="14"/>
      <c r="F37" s="14"/>
      <c r="G37" s="14"/>
      <c r="H37" s="14"/>
    </row>
    <row r="38" spans="1:17" ht="12.75">
      <c r="A38" s="15" t="s">
        <v>37</v>
      </c>
      <c r="B38" s="16"/>
      <c r="C38" s="17"/>
      <c r="D38" s="17"/>
      <c r="E38" s="17"/>
      <c r="F38" s="17"/>
      <c r="G38" s="17"/>
      <c r="H38" s="18"/>
      <c r="I38" s="18"/>
      <c r="J38" s="18"/>
      <c r="K38" s="18"/>
      <c r="L38" s="19"/>
      <c r="M38" s="19"/>
      <c r="N38" s="19"/>
      <c r="O38" s="19"/>
      <c r="P38" s="19"/>
      <c r="Q38" s="19"/>
    </row>
    <row r="39" spans="1:8" s="1" customFormat="1" ht="12.75">
      <c r="A39" s="4"/>
      <c r="B39" s="4"/>
      <c r="C39" s="4"/>
      <c r="D39" s="4"/>
      <c r="E39" s="4"/>
      <c r="F39" s="4"/>
      <c r="G39" s="4"/>
      <c r="H39" s="4"/>
    </row>
    <row r="40" spans="1:8" s="1" customFormat="1" ht="12.75">
      <c r="A40" s="4"/>
      <c r="B40" s="4"/>
      <c r="C40" s="4"/>
      <c r="D40" s="4"/>
      <c r="E40" s="4"/>
      <c r="F40" s="4"/>
      <c r="G40" s="4"/>
      <c r="H40" s="4"/>
    </row>
    <row r="41" spans="1:8" ht="26.25" customHeight="1">
      <c r="A41" s="20" t="s">
        <v>38</v>
      </c>
      <c r="B41" s="20"/>
      <c r="C41" s="20"/>
      <c r="D41" s="20"/>
      <c r="E41" s="20"/>
      <c r="F41" s="20"/>
      <c r="G41" s="20"/>
      <c r="H41" s="20"/>
    </row>
    <row r="43" ht="12.75">
      <c r="B43" s="21" t="s">
        <v>39</v>
      </c>
    </row>
    <row r="44" spans="2:7" ht="12.75" customHeight="1">
      <c r="B44" s="22" t="s">
        <v>40</v>
      </c>
      <c r="C44" s="22">
        <v>2015</v>
      </c>
      <c r="D44" s="22">
        <v>2016</v>
      </c>
      <c r="E44" s="22"/>
      <c r="F44" s="22">
        <v>2017</v>
      </c>
      <c r="G44" s="22"/>
    </row>
    <row r="45" spans="2:7" ht="12.75">
      <c r="B45" s="22"/>
      <c r="C45" s="22"/>
      <c r="D45" s="22"/>
      <c r="E45" s="22"/>
      <c r="F45" s="22"/>
      <c r="G45" s="22"/>
    </row>
    <row r="46" spans="2:7" ht="12.75">
      <c r="B46" s="22"/>
      <c r="C46" s="22"/>
      <c r="D46" s="22" t="s">
        <v>41</v>
      </c>
      <c r="E46" s="22" t="s">
        <v>42</v>
      </c>
      <c r="F46" s="22" t="s">
        <v>41</v>
      </c>
      <c r="G46" s="22" t="s">
        <v>42</v>
      </c>
    </row>
    <row r="47" spans="2:7" ht="12.75">
      <c r="B47" s="22" t="s">
        <v>43</v>
      </c>
      <c r="C47" s="22" t="s">
        <v>44</v>
      </c>
      <c r="D47" s="22" t="s">
        <v>45</v>
      </c>
      <c r="E47" s="22" t="s">
        <v>46</v>
      </c>
      <c r="F47" s="22" t="s">
        <v>47</v>
      </c>
      <c r="G47" s="22" t="s">
        <v>48</v>
      </c>
    </row>
    <row r="48" spans="2:7" ht="12.75" customHeight="1">
      <c r="B48" s="5" t="s">
        <v>49</v>
      </c>
      <c r="C48" s="5"/>
      <c r="D48" s="5"/>
      <c r="E48" s="5"/>
      <c r="F48" s="5"/>
      <c r="G48" s="5"/>
    </row>
    <row r="49" spans="2:7" ht="12.75">
      <c r="B49" s="23"/>
      <c r="C49" s="23" t="s">
        <v>50</v>
      </c>
      <c r="D49" s="23" t="s">
        <v>50</v>
      </c>
      <c r="E49" s="23" t="s">
        <v>51</v>
      </c>
      <c r="F49" s="23" t="s">
        <v>50</v>
      </c>
      <c r="G49" s="23" t="s">
        <v>51</v>
      </c>
    </row>
    <row r="50" spans="2:7" ht="29.25" customHeight="1">
      <c r="B50" s="6" t="s">
        <v>52</v>
      </c>
      <c r="C50" s="23">
        <v>24</v>
      </c>
      <c r="D50" s="23">
        <v>40</v>
      </c>
      <c r="E50" s="24">
        <f>D50/C50*100</f>
        <v>166.66666666666669</v>
      </c>
      <c r="F50" s="23">
        <v>50</v>
      </c>
      <c r="G50" s="24">
        <f>F50/C50*100</f>
        <v>208.33333333333334</v>
      </c>
    </row>
    <row r="51" spans="2:7" ht="25.5" customHeight="1">
      <c r="B51" s="5" t="s">
        <v>53</v>
      </c>
      <c r="C51" s="5"/>
      <c r="D51" s="5"/>
      <c r="E51" s="5"/>
      <c r="F51" s="5"/>
      <c r="G51" s="5"/>
    </row>
    <row r="52" spans="2:7" ht="12.75">
      <c r="B52" s="23"/>
      <c r="C52" s="23" t="s">
        <v>50</v>
      </c>
      <c r="D52" s="23" t="s">
        <v>50</v>
      </c>
      <c r="E52" s="23" t="s">
        <v>51</v>
      </c>
      <c r="F52" s="23" t="s">
        <v>50</v>
      </c>
      <c r="G52" s="23" t="s">
        <v>51</v>
      </c>
    </row>
    <row r="53" spans="2:7" ht="31.5" customHeight="1">
      <c r="B53" s="5" t="s">
        <v>54</v>
      </c>
      <c r="C53" s="23">
        <f>SUM(C54:C56)</f>
        <v>9</v>
      </c>
      <c r="D53" s="23">
        <f>SUM(D54:D56)</f>
        <v>10</v>
      </c>
      <c r="E53" s="25">
        <f aca="true" t="shared" si="0" ref="E53:E56">D53/C53*100</f>
        <v>111.11111111111111</v>
      </c>
      <c r="F53" s="23">
        <f>SUM(F54:F56)</f>
        <v>10</v>
      </c>
      <c r="G53" s="24">
        <f aca="true" t="shared" si="1" ref="G53:G56">F53/C53*100</f>
        <v>111.11111111111111</v>
      </c>
    </row>
    <row r="54" spans="2:7" ht="57" customHeight="1">
      <c r="B54" s="6" t="s">
        <v>55</v>
      </c>
      <c r="C54" s="23">
        <v>3</v>
      </c>
      <c r="D54" s="23">
        <v>3</v>
      </c>
      <c r="E54" s="25">
        <f t="shared" si="0"/>
        <v>100</v>
      </c>
      <c r="F54" s="23">
        <v>3</v>
      </c>
      <c r="G54" s="24">
        <f t="shared" si="1"/>
        <v>100</v>
      </c>
    </row>
    <row r="55" spans="2:7" ht="45" customHeight="1">
      <c r="B55" s="6" t="s">
        <v>56</v>
      </c>
      <c r="C55" s="23">
        <v>4</v>
      </c>
      <c r="D55" s="23">
        <v>6</v>
      </c>
      <c r="E55" s="25">
        <f t="shared" si="0"/>
        <v>150</v>
      </c>
      <c r="F55" s="23">
        <v>6</v>
      </c>
      <c r="G55" s="24">
        <f t="shared" si="1"/>
        <v>150</v>
      </c>
    </row>
    <row r="56" spans="2:7" ht="55.5" customHeight="1">
      <c r="B56" s="6" t="s">
        <v>57</v>
      </c>
      <c r="C56" s="23">
        <v>2</v>
      </c>
      <c r="D56" s="23">
        <v>1</v>
      </c>
      <c r="E56" s="25">
        <f t="shared" si="0"/>
        <v>50</v>
      </c>
      <c r="F56" s="23">
        <v>1</v>
      </c>
      <c r="G56" s="24">
        <f t="shared" si="1"/>
        <v>50</v>
      </c>
    </row>
    <row r="57" spans="2:7" ht="12.75" customHeight="1">
      <c r="B57" s="5" t="s">
        <v>58</v>
      </c>
      <c r="C57" s="5"/>
      <c r="D57" s="5"/>
      <c r="E57" s="5"/>
      <c r="F57" s="5"/>
      <c r="G57" s="5"/>
    </row>
    <row r="58" spans="2:7" ht="12.75">
      <c r="B58" s="6"/>
      <c r="C58" s="23" t="s">
        <v>59</v>
      </c>
      <c r="D58" s="23" t="s">
        <v>59</v>
      </c>
      <c r="E58" s="23" t="s">
        <v>51</v>
      </c>
      <c r="F58" s="23" t="s">
        <v>59</v>
      </c>
      <c r="G58" s="23" t="s">
        <v>51</v>
      </c>
    </row>
    <row r="59" spans="2:7" ht="25.5" customHeight="1">
      <c r="B59" s="5" t="s">
        <v>60</v>
      </c>
      <c r="C59" s="26"/>
      <c r="D59" s="26"/>
      <c r="E59" s="26"/>
      <c r="F59" s="26"/>
      <c r="G59" s="26"/>
    </row>
    <row r="60" spans="2:7" ht="48.75" customHeight="1">
      <c r="B60" s="6" t="s">
        <v>61</v>
      </c>
      <c r="C60" s="25">
        <v>2220</v>
      </c>
      <c r="D60" s="25">
        <v>1800</v>
      </c>
      <c r="E60" s="25">
        <f aca="true" t="shared" si="2" ref="E60:E61">D60/C60*100</f>
        <v>81.08108108108108</v>
      </c>
      <c r="F60" s="25">
        <v>2100</v>
      </c>
      <c r="G60" s="25">
        <f>F60/D60*100</f>
        <v>116.66666666666667</v>
      </c>
    </row>
    <row r="61" spans="2:7" ht="54" customHeight="1">
      <c r="B61" s="6" t="s">
        <v>62</v>
      </c>
      <c r="C61" s="25">
        <f>C60/C50</f>
        <v>92.5</v>
      </c>
      <c r="D61" s="25">
        <f>D60/D50</f>
        <v>45</v>
      </c>
      <c r="E61" s="25">
        <f t="shared" si="2"/>
        <v>48.64864864864865</v>
      </c>
      <c r="F61" s="25">
        <f>F60/F50</f>
        <v>42</v>
      </c>
      <c r="G61" s="25">
        <f>F61/C61*100</f>
        <v>45.40540540540541</v>
      </c>
    </row>
    <row r="62" spans="2:7" ht="27.75" customHeight="1">
      <c r="B62" s="5" t="s">
        <v>63</v>
      </c>
      <c r="C62" s="23"/>
      <c r="D62" s="23"/>
      <c r="E62" s="23"/>
      <c r="F62" s="23"/>
      <c r="G62" s="23"/>
    </row>
    <row r="63" spans="2:7" ht="66.75" customHeight="1">
      <c r="B63" s="6" t="s">
        <v>64</v>
      </c>
      <c r="C63" s="23">
        <v>781</v>
      </c>
      <c r="D63" s="23">
        <v>500</v>
      </c>
      <c r="E63" s="24">
        <f aca="true" t="shared" si="3" ref="E63:E64">D63/C63*100</f>
        <v>64.02048655569781</v>
      </c>
      <c r="F63" s="23">
        <v>600</v>
      </c>
      <c r="G63" s="25">
        <f aca="true" t="shared" si="4" ref="G63:G64">F63/C63*100</f>
        <v>76.82458386683739</v>
      </c>
    </row>
    <row r="64" spans="2:7" ht="81" customHeight="1">
      <c r="B64" s="6" t="s">
        <v>65</v>
      </c>
      <c r="C64" s="25">
        <f>C63/C50</f>
        <v>32.541666666666664</v>
      </c>
      <c r="D64" s="25">
        <f>D63/D50</f>
        <v>12.5</v>
      </c>
      <c r="E64" s="24">
        <f t="shared" si="3"/>
        <v>38.41229193341869</v>
      </c>
      <c r="F64" s="25">
        <f>F63/F50</f>
        <v>12</v>
      </c>
      <c r="G64" s="25">
        <f t="shared" si="4"/>
        <v>36.875800256081945</v>
      </c>
    </row>
    <row r="65" spans="2:7" ht="12.75">
      <c r="B65" s="6" t="s">
        <v>66</v>
      </c>
      <c r="C65" s="27">
        <f>C60</f>
        <v>2220</v>
      </c>
      <c r="D65" s="27">
        <f>D60</f>
        <v>1800</v>
      </c>
      <c r="E65" s="27">
        <f>E60</f>
        <v>81.08108108108108</v>
      </c>
      <c r="F65" s="27">
        <f>F60</f>
        <v>2100</v>
      </c>
      <c r="G65" s="27">
        <f>G60</f>
        <v>116.66666666666667</v>
      </c>
    </row>
    <row r="66" spans="2:7" ht="25.5" customHeight="1">
      <c r="B66" s="5" t="s">
        <v>67</v>
      </c>
      <c r="C66" s="5"/>
      <c r="D66" s="5"/>
      <c r="E66" s="5"/>
      <c r="F66" s="5"/>
      <c r="G66" s="5"/>
    </row>
    <row r="67" spans="2:7" ht="12.75">
      <c r="B67" s="6"/>
      <c r="C67" s="23" t="s">
        <v>68</v>
      </c>
      <c r="D67" s="23" t="s">
        <v>68</v>
      </c>
      <c r="E67" s="23" t="s">
        <v>51</v>
      </c>
      <c r="F67" s="23" t="s">
        <v>68</v>
      </c>
      <c r="G67" s="23" t="s">
        <v>51</v>
      </c>
    </row>
    <row r="68" spans="2:11" s="28" customFormat="1" ht="12.75">
      <c r="B68" s="29" t="s">
        <v>69</v>
      </c>
      <c r="C68" s="30">
        <v>800</v>
      </c>
      <c r="D68" s="30">
        <v>950</v>
      </c>
      <c r="E68" s="30">
        <f>D68/C68*100</f>
        <v>118.75</v>
      </c>
      <c r="F68" s="30">
        <v>1000</v>
      </c>
      <c r="G68" s="30">
        <f>F68/C68*100</f>
        <v>125</v>
      </c>
      <c r="H68" s="31"/>
      <c r="I68" s="31"/>
      <c r="J68" s="31"/>
      <c r="K68" s="31"/>
    </row>
    <row r="69" spans="2:11" s="28" customFormat="1" ht="12.75">
      <c r="B69" s="29"/>
      <c r="C69" s="32" t="s">
        <v>51</v>
      </c>
      <c r="D69" s="32" t="s">
        <v>51</v>
      </c>
      <c r="E69" s="32" t="s">
        <v>51</v>
      </c>
      <c r="F69" s="32" t="s">
        <v>51</v>
      </c>
      <c r="G69" s="32" t="s">
        <v>51</v>
      </c>
      <c r="H69" s="31"/>
      <c r="I69" s="31"/>
      <c r="J69" s="31"/>
      <c r="K69" s="31"/>
    </row>
    <row r="70" spans="2:11" s="28" customFormat="1" ht="53.25" customHeight="1">
      <c r="B70" s="29" t="s">
        <v>70</v>
      </c>
      <c r="C70" s="30">
        <f>C68/C60*100</f>
        <v>36.03603603603604</v>
      </c>
      <c r="D70" s="30">
        <f>D68/D60*100</f>
        <v>52.77777777777778</v>
      </c>
      <c r="E70" s="30">
        <f>D70/C70*100</f>
        <v>146.45833333333334</v>
      </c>
      <c r="F70" s="30">
        <f>F68/F53</f>
        <v>100</v>
      </c>
      <c r="G70" s="30">
        <f>F70/C70*100</f>
        <v>277.5</v>
      </c>
      <c r="H70" s="31"/>
      <c r="I70" s="31"/>
      <c r="J70" s="31"/>
      <c r="K70" s="31"/>
    </row>
    <row r="71" spans="2:7" ht="13.5" customHeight="1">
      <c r="B71" s="5" t="s">
        <v>71</v>
      </c>
      <c r="C71" s="5"/>
      <c r="D71" s="5"/>
      <c r="E71" s="5"/>
      <c r="F71" s="5"/>
      <c r="G71" s="5"/>
    </row>
    <row r="72" spans="2:7" ht="12.75">
      <c r="B72" s="6"/>
      <c r="C72" s="23" t="s">
        <v>72</v>
      </c>
      <c r="D72" s="23" t="s">
        <v>72</v>
      </c>
      <c r="E72" s="23" t="s">
        <v>51</v>
      </c>
      <c r="F72" s="23" t="s">
        <v>72</v>
      </c>
      <c r="G72" s="23" t="s">
        <v>51</v>
      </c>
    </row>
    <row r="73" spans="2:7" ht="30" customHeight="1">
      <c r="B73" s="6" t="s">
        <v>73</v>
      </c>
      <c r="C73" s="32">
        <v>519</v>
      </c>
      <c r="D73" s="32">
        <v>600</v>
      </c>
      <c r="E73" s="33">
        <f aca="true" t="shared" si="5" ref="E73:E74">D73/C73*100</f>
        <v>115.60693641618498</v>
      </c>
      <c r="F73" s="32">
        <v>650</v>
      </c>
      <c r="G73" s="33">
        <f aca="true" t="shared" si="6" ref="G73:G74">F73/C73*100</f>
        <v>125.2408477842004</v>
      </c>
    </row>
    <row r="74" spans="2:7" ht="54" customHeight="1">
      <c r="B74" s="6" t="s">
        <v>74</v>
      </c>
      <c r="C74" s="32">
        <v>24</v>
      </c>
      <c r="D74" s="32">
        <v>15</v>
      </c>
      <c r="E74" s="32">
        <f t="shared" si="5"/>
        <v>62.5</v>
      </c>
      <c r="F74" s="32">
        <v>13</v>
      </c>
      <c r="G74" s="33">
        <f t="shared" si="6"/>
        <v>54.166666666666664</v>
      </c>
    </row>
    <row r="77" ht="12.75">
      <c r="B77" s="4" t="s">
        <v>75</v>
      </c>
    </row>
    <row r="78" ht="12.75">
      <c r="B78" s="34"/>
    </row>
    <row r="79" spans="2:11" s="12" customFormat="1" ht="12.75">
      <c r="B79" s="35" t="s">
        <v>76</v>
      </c>
      <c r="C79" s="4"/>
      <c r="D79" s="4"/>
      <c r="E79" s="4"/>
      <c r="F79" s="4"/>
      <c r="G79" s="4"/>
      <c r="H79" s="4"/>
      <c r="I79" s="4"/>
      <c r="J79" s="4"/>
      <c r="K79" s="4"/>
    </row>
    <row r="80" spans="1:4" ht="12.75" customHeight="1">
      <c r="A80" s="36" t="s">
        <v>77</v>
      </c>
      <c r="B80" s="37" t="s">
        <v>78</v>
      </c>
      <c r="C80" s="8" t="s">
        <v>79</v>
      </c>
      <c r="D80" s="8"/>
    </row>
    <row r="81" spans="1:4" ht="12.75" customHeight="1">
      <c r="A81" s="36"/>
      <c r="B81" s="37"/>
      <c r="C81" s="8" t="s">
        <v>80</v>
      </c>
      <c r="D81" s="8"/>
    </row>
    <row r="82" spans="1:4" ht="12.75" customHeight="1">
      <c r="A82" s="38" t="s">
        <v>81</v>
      </c>
      <c r="B82" s="39" t="s">
        <v>82</v>
      </c>
      <c r="C82" s="40">
        <v>65000</v>
      </c>
      <c r="D82" s="40"/>
    </row>
    <row r="83" spans="1:4" ht="12.75" customHeight="1">
      <c r="A83" s="38" t="s">
        <v>83</v>
      </c>
      <c r="B83" s="39"/>
      <c r="C83" s="40"/>
      <c r="D83" s="40"/>
    </row>
    <row r="86" ht="12.75">
      <c r="B86" s="4" t="s">
        <v>84</v>
      </c>
    </row>
    <row r="87" spans="1:5" ht="12.75">
      <c r="A87" s="41" t="s">
        <v>77</v>
      </c>
      <c r="B87" s="5" t="s">
        <v>85</v>
      </c>
      <c r="C87" s="5">
        <v>2015</v>
      </c>
      <c r="D87" s="5">
        <v>2016</v>
      </c>
      <c r="E87" s="5">
        <v>2017</v>
      </c>
    </row>
    <row r="88" spans="1:5" ht="12.75">
      <c r="A88" s="42">
        <v>1</v>
      </c>
      <c r="B88" s="43" t="s">
        <v>86</v>
      </c>
      <c r="C88" s="44">
        <v>2220</v>
      </c>
      <c r="D88" s="44">
        <f>D60</f>
        <v>1800</v>
      </c>
      <c r="E88" s="44">
        <v>2100</v>
      </c>
    </row>
    <row r="89" spans="1:5" ht="12.75">
      <c r="A89" s="42">
        <v>2</v>
      </c>
      <c r="B89" s="43" t="s">
        <v>87</v>
      </c>
      <c r="C89" s="44">
        <v>1950</v>
      </c>
      <c r="D89" s="44">
        <f>D90+D95+D103+D108</f>
        <v>1675.2</v>
      </c>
      <c r="E89" s="44">
        <f>E90+E95+E103+E108</f>
        <v>1620.5</v>
      </c>
    </row>
    <row r="90" spans="1:5" ht="12.75">
      <c r="A90" s="42" t="s">
        <v>88</v>
      </c>
      <c r="B90" s="43" t="s">
        <v>89</v>
      </c>
      <c r="C90" s="44">
        <f>C93+C91</f>
        <v>85</v>
      </c>
      <c r="D90" s="44">
        <f>D93+D91</f>
        <v>140</v>
      </c>
      <c r="E90" s="44">
        <f>E93+E91</f>
        <v>152</v>
      </c>
    </row>
    <row r="91" spans="1:5" ht="12.75">
      <c r="A91" s="42"/>
      <c r="B91" s="6" t="s">
        <v>90</v>
      </c>
      <c r="C91" s="45">
        <v>60</v>
      </c>
      <c r="D91" s="45">
        <v>120</v>
      </c>
      <c r="E91" s="45">
        <v>130</v>
      </c>
    </row>
    <row r="92" spans="1:5" ht="12.75">
      <c r="A92" s="42"/>
      <c r="B92" s="6" t="s">
        <v>91</v>
      </c>
      <c r="C92" s="46">
        <v>0</v>
      </c>
      <c r="D92" s="46">
        <v>0</v>
      </c>
      <c r="E92" s="46">
        <v>0</v>
      </c>
    </row>
    <row r="93" spans="1:5" ht="12.75">
      <c r="A93" s="42"/>
      <c r="B93" s="6" t="s">
        <v>92</v>
      </c>
      <c r="C93" s="46">
        <v>25</v>
      </c>
      <c r="D93" s="46">
        <v>20</v>
      </c>
      <c r="E93" s="46">
        <v>22</v>
      </c>
    </row>
    <row r="94" spans="1:5" ht="12.75">
      <c r="A94" s="42"/>
      <c r="B94" s="6"/>
      <c r="C94" s="46"/>
      <c r="D94" s="46"/>
      <c r="E94" s="46"/>
    </row>
    <row r="95" spans="1:5" ht="12.75">
      <c r="A95" s="42" t="s">
        <v>93</v>
      </c>
      <c r="B95" s="43" t="s">
        <v>94</v>
      </c>
      <c r="C95" s="47">
        <v>891</v>
      </c>
      <c r="D95" s="47">
        <f>D97+D98+D100+D96</f>
        <v>140</v>
      </c>
      <c r="E95" s="47">
        <f>E97+E98+E100+E96</f>
        <v>162</v>
      </c>
    </row>
    <row r="96" spans="1:5" ht="12.75">
      <c r="A96" s="42"/>
      <c r="B96" s="6" t="s">
        <v>95</v>
      </c>
      <c r="C96" s="46">
        <v>34</v>
      </c>
      <c r="D96" s="46">
        <v>30</v>
      </c>
      <c r="E96" s="46">
        <v>32</v>
      </c>
    </row>
    <row r="97" spans="1:5" ht="12.75">
      <c r="A97" s="42"/>
      <c r="B97" s="6" t="s">
        <v>96</v>
      </c>
      <c r="C97" s="46">
        <v>433</v>
      </c>
      <c r="D97" s="46">
        <v>100</v>
      </c>
      <c r="E97" s="46">
        <v>120</v>
      </c>
    </row>
    <row r="98" spans="1:5" ht="12.75">
      <c r="A98" s="42"/>
      <c r="B98" s="6" t="s">
        <v>97</v>
      </c>
      <c r="C98" s="46">
        <v>20</v>
      </c>
      <c r="D98" s="46">
        <v>10</v>
      </c>
      <c r="E98" s="46">
        <v>10</v>
      </c>
    </row>
    <row r="99" spans="1:5" ht="12.75">
      <c r="A99" s="42"/>
      <c r="B99" s="6" t="s">
        <v>98</v>
      </c>
      <c r="C99" s="46">
        <v>0</v>
      </c>
      <c r="D99" s="46">
        <v>0</v>
      </c>
      <c r="E99" s="46">
        <v>0</v>
      </c>
    </row>
    <row r="100" spans="1:5" ht="12.75">
      <c r="A100" s="42"/>
      <c r="B100" s="6" t="s">
        <v>99</v>
      </c>
      <c r="C100" s="46">
        <v>53</v>
      </c>
      <c r="D100" s="46">
        <v>0</v>
      </c>
      <c r="E100" s="46">
        <v>0</v>
      </c>
    </row>
    <row r="101" spans="1:5" ht="12.75">
      <c r="A101" s="42"/>
      <c r="B101" s="6" t="s">
        <v>100</v>
      </c>
      <c r="C101" s="46">
        <v>351</v>
      </c>
      <c r="D101" s="46">
        <v>0</v>
      </c>
      <c r="E101" s="46">
        <v>0</v>
      </c>
    </row>
    <row r="102" spans="1:5" ht="12.75">
      <c r="A102" s="42"/>
      <c r="B102" s="6"/>
      <c r="C102" s="46"/>
      <c r="D102" s="46"/>
      <c r="E102" s="46"/>
    </row>
    <row r="103" spans="1:5" ht="12.75">
      <c r="A103" s="42" t="s">
        <v>101</v>
      </c>
      <c r="B103" s="43" t="s">
        <v>102</v>
      </c>
      <c r="C103" s="47">
        <v>970</v>
      </c>
      <c r="D103" s="47">
        <v>1392</v>
      </c>
      <c r="E103" s="47">
        <f>F68*1.302</f>
        <v>1302</v>
      </c>
    </row>
    <row r="104" spans="1:5" ht="12.75">
      <c r="A104" s="42" t="s">
        <v>103</v>
      </c>
      <c r="B104" s="43" t="s">
        <v>104</v>
      </c>
      <c r="C104" s="46">
        <v>0</v>
      </c>
      <c r="D104" s="46">
        <v>0</v>
      </c>
      <c r="E104" s="46">
        <v>0</v>
      </c>
    </row>
    <row r="105" spans="1:5" ht="12.75">
      <c r="A105" s="42" t="s">
        <v>105</v>
      </c>
      <c r="B105" s="43" t="s">
        <v>106</v>
      </c>
      <c r="C105" s="47">
        <v>0</v>
      </c>
      <c r="D105" s="47">
        <v>0</v>
      </c>
      <c r="E105" s="47">
        <v>0</v>
      </c>
    </row>
    <row r="106" spans="1:5" ht="12.75">
      <c r="A106" s="42"/>
      <c r="B106" s="6" t="s">
        <v>107</v>
      </c>
      <c r="C106" s="46">
        <v>0</v>
      </c>
      <c r="D106" s="46">
        <v>0</v>
      </c>
      <c r="E106" s="46">
        <v>0</v>
      </c>
    </row>
    <row r="107" spans="1:5" ht="12.75">
      <c r="A107" s="42"/>
      <c r="B107" s="6"/>
      <c r="C107" s="46"/>
      <c r="D107" s="46"/>
      <c r="E107" s="46"/>
    </row>
    <row r="108" spans="1:5" ht="12.75">
      <c r="A108" s="42" t="s">
        <v>108</v>
      </c>
      <c r="B108" s="43" t="s">
        <v>109</v>
      </c>
      <c r="C108" s="47">
        <f>C111</f>
        <v>3.5</v>
      </c>
      <c r="D108" s="47">
        <f>D111</f>
        <v>3.2</v>
      </c>
      <c r="E108" s="47">
        <f>E111</f>
        <v>4.5</v>
      </c>
    </row>
    <row r="109" spans="1:5" ht="12.75">
      <c r="A109" s="42"/>
      <c r="B109" s="6" t="s">
        <v>110</v>
      </c>
      <c r="C109" s="46">
        <v>0</v>
      </c>
      <c r="D109" s="46">
        <v>0</v>
      </c>
      <c r="E109" s="46">
        <v>0</v>
      </c>
    </row>
    <row r="110" spans="1:5" ht="12.75">
      <c r="A110" s="42"/>
      <c r="B110" s="6" t="s">
        <v>111</v>
      </c>
      <c r="C110" s="46">
        <v>0</v>
      </c>
      <c r="D110" s="46">
        <v>0</v>
      </c>
      <c r="E110" s="46">
        <v>0</v>
      </c>
    </row>
    <row r="111" spans="1:5" ht="12.75">
      <c r="A111" s="42"/>
      <c r="B111" s="6" t="s">
        <v>112</v>
      </c>
      <c r="C111" s="46">
        <v>3.5</v>
      </c>
      <c r="D111" s="46">
        <v>3.2</v>
      </c>
      <c r="E111" s="46">
        <v>4.5</v>
      </c>
    </row>
    <row r="112" spans="1:5" ht="12.75">
      <c r="A112" s="42"/>
      <c r="B112" s="6"/>
      <c r="C112" s="46"/>
      <c r="D112" s="46"/>
      <c r="E112" s="46"/>
    </row>
    <row r="113" spans="1:5" ht="12.75">
      <c r="A113" s="42"/>
      <c r="B113" s="43" t="s">
        <v>113</v>
      </c>
      <c r="C113" s="44">
        <f>C88-C89-C130+C63</f>
        <v>41</v>
      </c>
      <c r="D113" s="44">
        <f>D88-D89-D130+D63</f>
        <v>-375.20000000000005</v>
      </c>
      <c r="E113" s="44">
        <f>E88-E89-E130+E63</f>
        <v>-456.4795134443022</v>
      </c>
    </row>
    <row r="114" spans="1:5" ht="12.75">
      <c r="A114" s="42"/>
      <c r="B114" s="6" t="s">
        <v>114</v>
      </c>
      <c r="C114" s="45">
        <v>0</v>
      </c>
      <c r="D114" s="45">
        <v>0</v>
      </c>
      <c r="E114" s="45">
        <v>0</v>
      </c>
    </row>
    <row r="115" spans="1:5" ht="12.75">
      <c r="A115" s="42"/>
      <c r="B115" s="43" t="s">
        <v>115</v>
      </c>
      <c r="C115" s="44">
        <f>C113</f>
        <v>41</v>
      </c>
      <c r="D115" s="44">
        <f>D113</f>
        <v>-375.20000000000005</v>
      </c>
      <c r="E115" s="44">
        <f>E113</f>
        <v>-456.4795134443022</v>
      </c>
    </row>
    <row r="116" spans="1:5" ht="12.75">
      <c r="A116" s="42"/>
      <c r="B116" s="43" t="s">
        <v>116</v>
      </c>
      <c r="C116" s="47">
        <v>0</v>
      </c>
      <c r="D116" s="47">
        <v>0</v>
      </c>
      <c r="E116" s="47">
        <v>0</v>
      </c>
    </row>
    <row r="117" spans="1:5" ht="12.75">
      <c r="A117" s="42"/>
      <c r="B117" s="48" t="s">
        <v>117</v>
      </c>
      <c r="C117" s="46">
        <v>0</v>
      </c>
      <c r="D117" s="46">
        <v>0</v>
      </c>
      <c r="E117" s="46">
        <v>0</v>
      </c>
    </row>
    <row r="118" spans="1:5" ht="12.75">
      <c r="A118" s="42"/>
      <c r="B118" s="48" t="s">
        <v>118</v>
      </c>
      <c r="C118" s="46">
        <v>0</v>
      </c>
      <c r="D118" s="46">
        <v>0</v>
      </c>
      <c r="E118" s="46">
        <v>0</v>
      </c>
    </row>
    <row r="119" spans="1:5" ht="12.75">
      <c r="A119" s="42"/>
      <c r="B119" s="6"/>
      <c r="C119" s="46"/>
      <c r="D119" s="46"/>
      <c r="E119" s="46"/>
    </row>
    <row r="120" spans="1:5" ht="12.75">
      <c r="A120" s="42"/>
      <c r="B120" s="6"/>
      <c r="C120" s="46"/>
      <c r="D120" s="46"/>
      <c r="E120" s="46"/>
    </row>
    <row r="121" spans="3:5" ht="12.75">
      <c r="C121" s="49"/>
      <c r="D121" s="49"/>
      <c r="E121" s="49"/>
    </row>
    <row r="122" spans="1:5" ht="12.75">
      <c r="A122" s="12" t="s">
        <v>119</v>
      </c>
      <c r="C122" s="49"/>
      <c r="D122" s="49"/>
      <c r="E122" s="49"/>
    </row>
    <row r="123" spans="3:5" ht="12.75">
      <c r="C123" s="49"/>
      <c r="D123" s="49"/>
      <c r="E123" s="49"/>
    </row>
    <row r="124" spans="1:6" ht="12.75">
      <c r="A124" s="41" t="s">
        <v>77</v>
      </c>
      <c r="B124" s="5" t="s">
        <v>85</v>
      </c>
      <c r="C124" s="50">
        <v>2015</v>
      </c>
      <c r="D124" s="50">
        <v>2016</v>
      </c>
      <c r="E124" s="50">
        <v>2017</v>
      </c>
      <c r="F124" s="51"/>
    </row>
    <row r="125" spans="1:5" ht="12.75">
      <c r="A125" s="52">
        <v>1</v>
      </c>
      <c r="B125" s="53" t="s">
        <v>120</v>
      </c>
      <c r="C125" s="27">
        <f>C88</f>
        <v>2220</v>
      </c>
      <c r="D125" s="27">
        <f>D88</f>
        <v>1800</v>
      </c>
      <c r="E125" s="27">
        <f>E88</f>
        <v>2100</v>
      </c>
    </row>
    <row r="126" spans="1:5" ht="12.75">
      <c r="A126" s="52" t="s">
        <v>121</v>
      </c>
      <c r="B126" s="54" t="s">
        <v>122</v>
      </c>
      <c r="C126" s="55">
        <f>C88</f>
        <v>2220</v>
      </c>
      <c r="D126" s="55">
        <f>D88</f>
        <v>1800</v>
      </c>
      <c r="E126" s="55">
        <f>E88</f>
        <v>2100</v>
      </c>
    </row>
    <row r="127" spans="1:5" ht="12.75">
      <c r="A127" s="52"/>
      <c r="B127" s="54" t="s">
        <v>123</v>
      </c>
      <c r="C127" s="11">
        <v>0</v>
      </c>
      <c r="D127" s="11">
        <v>0</v>
      </c>
      <c r="E127" s="11">
        <v>0</v>
      </c>
    </row>
    <row r="128" spans="1:5" ht="12.75">
      <c r="A128" s="52"/>
      <c r="B128" s="54" t="s">
        <v>124</v>
      </c>
      <c r="C128" s="11">
        <v>0</v>
      </c>
      <c r="D128" s="11">
        <v>0</v>
      </c>
      <c r="E128" s="11">
        <v>0</v>
      </c>
    </row>
    <row r="129" spans="1:5" ht="12.75">
      <c r="A129" s="52"/>
      <c r="B129" s="54" t="s">
        <v>125</v>
      </c>
      <c r="C129" s="11">
        <v>0</v>
      </c>
      <c r="D129" s="11">
        <v>0</v>
      </c>
      <c r="E129" s="11">
        <v>0</v>
      </c>
    </row>
    <row r="130" spans="1:5" ht="12.75">
      <c r="A130" s="52">
        <v>2</v>
      </c>
      <c r="B130" s="53" t="s">
        <v>126</v>
      </c>
      <c r="C130" s="55">
        <f>C134</f>
        <v>1010</v>
      </c>
      <c r="D130" s="55">
        <f>D134</f>
        <v>1000</v>
      </c>
      <c r="E130" s="55">
        <f>E134</f>
        <v>1000</v>
      </c>
    </row>
    <row r="131" spans="1:5" ht="12.75">
      <c r="A131" s="52"/>
      <c r="B131" s="54" t="s">
        <v>127</v>
      </c>
      <c r="C131" s="56">
        <v>0</v>
      </c>
      <c r="D131" s="56">
        <v>0</v>
      </c>
      <c r="E131" s="56">
        <v>0</v>
      </c>
    </row>
    <row r="132" spans="1:5" ht="12.75">
      <c r="A132" s="52"/>
      <c r="B132" s="54" t="s">
        <v>128</v>
      </c>
      <c r="C132" s="56">
        <v>0</v>
      </c>
      <c r="D132" s="56">
        <v>0</v>
      </c>
      <c r="E132" s="56">
        <v>0</v>
      </c>
    </row>
    <row r="133" spans="1:5" ht="12.75">
      <c r="A133" s="52"/>
      <c r="B133" s="54" t="s">
        <v>129</v>
      </c>
      <c r="C133" s="56">
        <v>0</v>
      </c>
      <c r="D133" s="56">
        <v>0</v>
      </c>
      <c r="E133" s="56">
        <v>0</v>
      </c>
    </row>
    <row r="134" spans="1:5" ht="12.75">
      <c r="A134" s="52"/>
      <c r="B134" s="54" t="s">
        <v>130</v>
      </c>
      <c r="C134" s="44">
        <v>1010</v>
      </c>
      <c r="D134" s="45">
        <v>1000</v>
      </c>
      <c r="E134" s="44">
        <v>1000</v>
      </c>
    </row>
    <row r="135" spans="1:5" ht="12.75">
      <c r="A135" s="52"/>
      <c r="B135" s="54" t="s">
        <v>125</v>
      </c>
      <c r="C135" s="56">
        <v>0</v>
      </c>
      <c r="D135" s="56">
        <v>0</v>
      </c>
      <c r="E135" s="56">
        <v>0</v>
      </c>
    </row>
    <row r="136" spans="1:5" ht="12.75">
      <c r="A136" s="52">
        <v>3</v>
      </c>
      <c r="B136" s="53" t="s">
        <v>131</v>
      </c>
      <c r="C136" s="44">
        <v>0</v>
      </c>
      <c r="D136" s="44">
        <v>0</v>
      </c>
      <c r="E136" s="44">
        <v>0</v>
      </c>
    </row>
    <row r="137" spans="1:5" ht="12.75">
      <c r="A137" s="52"/>
      <c r="B137" s="53" t="s">
        <v>132</v>
      </c>
      <c r="C137" s="55">
        <f>C126+C130</f>
        <v>3230</v>
      </c>
      <c r="D137" s="55">
        <f>D126+D130</f>
        <v>2800</v>
      </c>
      <c r="E137" s="55">
        <f>E126+E130</f>
        <v>3100</v>
      </c>
    </row>
    <row r="138" spans="1:9" ht="12.75">
      <c r="A138" s="57"/>
      <c r="B138" s="58" t="s">
        <v>116</v>
      </c>
      <c r="C138" s="59"/>
      <c r="D138" s="59"/>
      <c r="E138" s="59"/>
      <c r="I138" s="60"/>
    </row>
    <row r="139" spans="1:5" ht="12.75">
      <c r="A139" s="57"/>
      <c r="B139" s="48" t="s">
        <v>133</v>
      </c>
      <c r="C139" s="59"/>
      <c r="D139" s="59"/>
      <c r="E139" s="59"/>
    </row>
    <row r="140" spans="1:5" ht="12.75">
      <c r="A140" s="57"/>
      <c r="B140" s="61" t="s">
        <v>134</v>
      </c>
      <c r="C140" s="59"/>
      <c r="D140" s="59"/>
      <c r="E140" s="59"/>
    </row>
    <row r="141" spans="1:5" ht="12.75">
      <c r="A141" s="57"/>
      <c r="B141" s="62" t="s">
        <v>135</v>
      </c>
      <c r="C141" s="59"/>
      <c r="D141" s="59"/>
      <c r="E141" s="59"/>
    </row>
    <row r="142" spans="1:5" ht="12.75">
      <c r="A142" s="57"/>
      <c r="B142" s="48" t="s">
        <v>136</v>
      </c>
      <c r="C142" s="59"/>
      <c r="D142" s="59"/>
      <c r="E142" s="59"/>
    </row>
    <row r="143" spans="1:5" ht="12.75">
      <c r="A143" s="57"/>
      <c r="B143" s="61" t="s">
        <v>137</v>
      </c>
      <c r="C143" s="59">
        <v>1010</v>
      </c>
      <c r="D143" s="59"/>
      <c r="E143" s="59"/>
    </row>
    <row r="144" spans="1:5" ht="12.75">
      <c r="A144" s="57"/>
      <c r="B144" s="62" t="s">
        <v>138</v>
      </c>
      <c r="C144" s="59"/>
      <c r="D144" s="59">
        <v>1000</v>
      </c>
      <c r="E144" s="59">
        <v>1000</v>
      </c>
    </row>
    <row r="145" spans="1:5" ht="12.75">
      <c r="A145" s="57"/>
      <c r="B145" s="61" t="s">
        <v>139</v>
      </c>
      <c r="C145" s="59"/>
      <c r="D145" s="59"/>
      <c r="E145" s="59"/>
    </row>
    <row r="146" spans="1:5" ht="12.75">
      <c r="A146" s="57"/>
      <c r="B146" s="62" t="s">
        <v>140</v>
      </c>
      <c r="C146" s="59"/>
      <c r="D146" s="59"/>
      <c r="E146" s="59"/>
    </row>
    <row r="147" spans="1:5" ht="12.75">
      <c r="A147" s="57"/>
      <c r="B147" s="48" t="s">
        <v>141</v>
      </c>
      <c r="C147" s="59">
        <f>C103+C95+C89</f>
        <v>3811</v>
      </c>
      <c r="D147" s="59">
        <f>D103+D95+D89</f>
        <v>3207.2</v>
      </c>
      <c r="E147" s="59">
        <f>E103+E95+E89</f>
        <v>3084.5</v>
      </c>
    </row>
  </sheetData>
  <sheetProtection selectLockedCells="1" selectUnlockedCells="1"/>
  <mergeCells count="50">
    <mergeCell ref="A1:H1"/>
    <mergeCell ref="A2:H2"/>
    <mergeCell ref="A3:H3"/>
    <mergeCell ref="A4:H5"/>
    <mergeCell ref="B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A37:H37"/>
    <mergeCell ref="A41:H41"/>
    <mergeCell ref="B44:B46"/>
    <mergeCell ref="C44:C46"/>
    <mergeCell ref="D44:E45"/>
    <mergeCell ref="F44:G45"/>
    <mergeCell ref="B48:G48"/>
    <mergeCell ref="B51:G51"/>
    <mergeCell ref="B57:G57"/>
    <mergeCell ref="B66:G66"/>
    <mergeCell ref="B71:G71"/>
    <mergeCell ref="A80:A81"/>
    <mergeCell ref="B80:B81"/>
    <mergeCell ref="C80:D80"/>
    <mergeCell ref="C81:D81"/>
    <mergeCell ref="C82:D82"/>
    <mergeCell ref="C83:D83"/>
    <mergeCell ref="A140:A141"/>
    <mergeCell ref="C140:C141"/>
    <mergeCell ref="D140:D141"/>
    <mergeCell ref="E140:E141"/>
    <mergeCell ref="A143:A144"/>
    <mergeCell ref="C143:C144"/>
    <mergeCell ref="A145:A146"/>
    <mergeCell ref="C145:C146"/>
    <mergeCell ref="D145:D146"/>
    <mergeCell ref="E145:E146"/>
  </mergeCells>
  <printOptions/>
  <pageMargins left="0.35" right="0.45" top="0.3" bottom="0.3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7">
      <selection activeCell="F6" sqref="F6"/>
    </sheetView>
  </sheetViews>
  <sheetFormatPr defaultColWidth="9.00390625" defaultRowHeight="12.75"/>
  <cols>
    <col min="1" max="1" width="22.875" style="0" customWidth="1"/>
    <col min="8" max="8" width="19.25390625" style="0" customWidth="1"/>
  </cols>
  <sheetData>
    <row r="1" spans="1:8" ht="12.75" customHeight="1">
      <c r="A1" s="63" t="s">
        <v>142</v>
      </c>
      <c r="B1" s="63"/>
      <c r="C1" s="63"/>
      <c r="D1" s="63"/>
      <c r="E1" s="63"/>
      <c r="F1" s="63"/>
      <c r="G1" s="63"/>
      <c r="H1" s="63"/>
    </row>
    <row r="3" spans="1:8" ht="101.25" customHeight="1">
      <c r="A3" s="64" t="s">
        <v>143</v>
      </c>
      <c r="B3" s="64" t="s">
        <v>144</v>
      </c>
      <c r="C3" s="64"/>
      <c r="D3" s="64"/>
      <c r="E3" s="64"/>
      <c r="F3" s="64"/>
      <c r="G3" s="64"/>
      <c r="H3" s="65" t="s">
        <v>145</v>
      </c>
    </row>
    <row r="4" spans="1:8" ht="12.75">
      <c r="A4" s="64"/>
      <c r="B4" s="66" t="s">
        <v>146</v>
      </c>
      <c r="C4" s="66" t="s">
        <v>147</v>
      </c>
      <c r="D4" s="66" t="s">
        <v>148</v>
      </c>
      <c r="E4" s="66" t="s">
        <v>149</v>
      </c>
      <c r="F4" s="66" t="s">
        <v>150</v>
      </c>
      <c r="G4" s="66" t="s">
        <v>151</v>
      </c>
      <c r="H4" s="65"/>
    </row>
    <row r="5" spans="1:8" ht="12.75">
      <c r="A5" s="67">
        <v>1</v>
      </c>
      <c r="B5" s="68">
        <v>2</v>
      </c>
      <c r="C5" s="68">
        <v>3</v>
      </c>
      <c r="D5" s="68">
        <v>4</v>
      </c>
      <c r="E5" s="68">
        <v>5</v>
      </c>
      <c r="F5" s="68">
        <v>6</v>
      </c>
      <c r="G5" s="68">
        <v>7</v>
      </c>
      <c r="H5" s="68">
        <v>9</v>
      </c>
    </row>
    <row r="6" spans="1:8" ht="12.75">
      <c r="A6" s="69" t="s">
        <v>152</v>
      </c>
      <c r="B6" s="66">
        <v>701</v>
      </c>
      <c r="C6" s="66">
        <v>891</v>
      </c>
      <c r="D6" s="66">
        <v>4209955</v>
      </c>
      <c r="E6" s="66">
        <v>111</v>
      </c>
      <c r="F6" s="66">
        <v>211</v>
      </c>
      <c r="G6" s="66" t="s">
        <v>153</v>
      </c>
      <c r="H6" s="66" t="s">
        <v>154</v>
      </c>
    </row>
    <row r="7" spans="1:8" ht="12.75">
      <c r="A7" s="69" t="s">
        <v>155</v>
      </c>
      <c r="B7" s="66">
        <v>701</v>
      </c>
      <c r="C7" s="66">
        <v>891</v>
      </c>
      <c r="D7" s="66">
        <v>4209955</v>
      </c>
      <c r="E7" s="66">
        <v>111</v>
      </c>
      <c r="F7" s="66">
        <v>213</v>
      </c>
      <c r="G7" s="66" t="s">
        <v>156</v>
      </c>
      <c r="H7" s="66" t="s">
        <v>157</v>
      </c>
    </row>
    <row r="8" spans="1:8" ht="12.75">
      <c r="A8" s="69" t="s">
        <v>158</v>
      </c>
      <c r="B8" s="66">
        <v>701</v>
      </c>
      <c r="C8" s="66">
        <v>891</v>
      </c>
      <c r="D8" s="66">
        <v>4209955</v>
      </c>
      <c r="E8" s="66">
        <v>112</v>
      </c>
      <c r="F8" s="66">
        <v>212</v>
      </c>
      <c r="G8" s="66" t="s">
        <v>159</v>
      </c>
      <c r="H8" s="66" t="s">
        <v>160</v>
      </c>
    </row>
    <row r="9" spans="1:8" ht="12.75">
      <c r="A9" s="69" t="s">
        <v>161</v>
      </c>
      <c r="B9" s="66">
        <v>701</v>
      </c>
      <c r="C9" s="66">
        <v>891</v>
      </c>
      <c r="D9" s="66">
        <v>4209955</v>
      </c>
      <c r="E9" s="66">
        <v>112</v>
      </c>
      <c r="F9" s="66">
        <v>212</v>
      </c>
      <c r="G9" s="66" t="s">
        <v>162</v>
      </c>
      <c r="H9" s="66" t="s">
        <v>163</v>
      </c>
    </row>
    <row r="10" spans="1:8" ht="12.75">
      <c r="A10" s="69" t="s">
        <v>155</v>
      </c>
      <c r="B10" s="66">
        <v>701</v>
      </c>
      <c r="C10" s="66">
        <v>891</v>
      </c>
      <c r="D10" s="66">
        <v>4209955</v>
      </c>
      <c r="E10" s="66">
        <v>112</v>
      </c>
      <c r="F10" s="66">
        <v>213</v>
      </c>
      <c r="G10" s="66" t="s">
        <v>156</v>
      </c>
      <c r="H10" s="66" t="s">
        <v>164</v>
      </c>
    </row>
    <row r="11" spans="1:8" ht="12.75">
      <c r="A11" s="69" t="s">
        <v>165</v>
      </c>
      <c r="B11" s="66">
        <v>701</v>
      </c>
      <c r="C11" s="66">
        <v>891</v>
      </c>
      <c r="D11" s="66">
        <v>4209955</v>
      </c>
      <c r="E11" s="66">
        <v>242</v>
      </c>
      <c r="F11" s="66">
        <v>221</v>
      </c>
      <c r="G11" s="66" t="s">
        <v>166</v>
      </c>
      <c r="H11" s="66" t="s">
        <v>167</v>
      </c>
    </row>
    <row r="12" spans="1:8" ht="12.75">
      <c r="A12" s="69" t="s">
        <v>168</v>
      </c>
      <c r="B12" s="66">
        <v>701</v>
      </c>
      <c r="C12" s="66">
        <v>891</v>
      </c>
      <c r="D12" s="66">
        <v>4209955</v>
      </c>
      <c r="E12" s="66">
        <v>242</v>
      </c>
      <c r="F12" s="66">
        <v>225</v>
      </c>
      <c r="G12" s="66" t="s">
        <v>169</v>
      </c>
      <c r="H12" s="66" t="s">
        <v>170</v>
      </c>
    </row>
    <row r="13" spans="1:8" ht="12.75">
      <c r="A13" s="69" t="s">
        <v>171</v>
      </c>
      <c r="B13" s="66">
        <v>701</v>
      </c>
      <c r="C13" s="66">
        <v>891</v>
      </c>
      <c r="D13" s="66">
        <v>4209955</v>
      </c>
      <c r="E13" s="66">
        <v>242</v>
      </c>
      <c r="F13" s="66">
        <v>226</v>
      </c>
      <c r="G13" s="66" t="s">
        <v>172</v>
      </c>
      <c r="H13" s="66" t="s">
        <v>173</v>
      </c>
    </row>
    <row r="14" spans="1:8" ht="12.75">
      <c r="A14" s="69" t="s">
        <v>174</v>
      </c>
      <c r="B14" s="66">
        <v>701</v>
      </c>
      <c r="C14" s="66">
        <v>891</v>
      </c>
      <c r="D14" s="66">
        <v>4209955</v>
      </c>
      <c r="E14" s="66">
        <v>244</v>
      </c>
      <c r="F14" s="66">
        <v>223</v>
      </c>
      <c r="G14" s="66" t="s">
        <v>175</v>
      </c>
      <c r="H14" s="66" t="s">
        <v>176</v>
      </c>
    </row>
    <row r="15" spans="1:8" ht="12.75">
      <c r="A15" s="70" t="s">
        <v>174</v>
      </c>
      <c r="B15" s="66">
        <v>701</v>
      </c>
      <c r="C15" s="66">
        <v>891</v>
      </c>
      <c r="D15" s="66">
        <v>4209955</v>
      </c>
      <c r="E15" s="66">
        <v>244</v>
      </c>
      <c r="F15" s="66">
        <v>223</v>
      </c>
      <c r="G15" s="66" t="s">
        <v>175</v>
      </c>
      <c r="H15" s="66" t="s">
        <v>176</v>
      </c>
    </row>
    <row r="16" spans="1:8" ht="12.75">
      <c r="A16" s="70" t="s">
        <v>177</v>
      </c>
      <c r="B16" s="66">
        <v>701</v>
      </c>
      <c r="C16" s="66">
        <v>891</v>
      </c>
      <c r="D16" s="66">
        <v>4209955</v>
      </c>
      <c r="E16" s="66">
        <v>244</v>
      </c>
      <c r="F16" s="66">
        <v>223</v>
      </c>
      <c r="G16" s="66" t="s">
        <v>178</v>
      </c>
      <c r="H16" s="66" t="s">
        <v>179</v>
      </c>
    </row>
    <row r="17" spans="1:8" ht="12.75">
      <c r="A17" s="70" t="s">
        <v>180</v>
      </c>
      <c r="B17" s="66">
        <v>701</v>
      </c>
      <c r="C17" s="66">
        <v>891</v>
      </c>
      <c r="D17" s="66">
        <v>4209955</v>
      </c>
      <c r="E17" s="66">
        <v>244</v>
      </c>
      <c r="F17" s="66">
        <v>223</v>
      </c>
      <c r="G17" s="66" t="s">
        <v>181</v>
      </c>
      <c r="H17" s="66" t="s">
        <v>182</v>
      </c>
    </row>
    <row r="18" spans="1:8" ht="12.75">
      <c r="A18" s="70" t="s">
        <v>183</v>
      </c>
      <c r="B18" s="66">
        <v>701</v>
      </c>
      <c r="C18" s="66">
        <v>891</v>
      </c>
      <c r="D18" s="66">
        <v>4209955</v>
      </c>
      <c r="E18" s="66">
        <v>244</v>
      </c>
      <c r="F18" s="66">
        <v>225</v>
      </c>
      <c r="G18" s="66" t="s">
        <v>184</v>
      </c>
      <c r="H18" s="66" t="s">
        <v>185</v>
      </c>
    </row>
    <row r="19" spans="1:8" ht="12.75">
      <c r="A19" s="70" t="s">
        <v>168</v>
      </c>
      <c r="B19" s="66">
        <v>701</v>
      </c>
      <c r="C19" s="66">
        <v>891</v>
      </c>
      <c r="D19" s="66">
        <v>4209955</v>
      </c>
      <c r="E19" s="66">
        <v>244</v>
      </c>
      <c r="F19" s="66">
        <v>225</v>
      </c>
      <c r="G19" s="66" t="s">
        <v>169</v>
      </c>
      <c r="H19" s="66" t="s">
        <v>186</v>
      </c>
    </row>
    <row r="20" spans="1:8" ht="12.75">
      <c r="A20" s="70" t="s">
        <v>171</v>
      </c>
      <c r="B20" s="66">
        <v>701</v>
      </c>
      <c r="C20" s="66">
        <v>891</v>
      </c>
      <c r="D20" s="66">
        <v>4209955</v>
      </c>
      <c r="E20" s="66">
        <v>244</v>
      </c>
      <c r="F20" s="66">
        <v>226</v>
      </c>
      <c r="G20" s="66" t="s">
        <v>172</v>
      </c>
      <c r="H20" s="66" t="s">
        <v>187</v>
      </c>
    </row>
    <row r="21" spans="1:8" ht="12.75">
      <c r="A21" s="70" t="s">
        <v>188</v>
      </c>
      <c r="B21" s="66">
        <v>701</v>
      </c>
      <c r="C21" s="66">
        <v>891</v>
      </c>
      <c r="D21" s="66">
        <v>4209955</v>
      </c>
      <c r="E21" s="66">
        <v>244</v>
      </c>
      <c r="F21" s="66">
        <v>310</v>
      </c>
      <c r="G21" s="66" t="s">
        <v>189</v>
      </c>
      <c r="H21" s="66" t="s">
        <v>190</v>
      </c>
    </row>
    <row r="22" spans="1:8" ht="12.75">
      <c r="A22" s="70" t="s">
        <v>191</v>
      </c>
      <c r="B22" s="66">
        <v>701</v>
      </c>
      <c r="C22" s="66">
        <v>891</v>
      </c>
      <c r="D22" s="66">
        <v>4209955</v>
      </c>
      <c r="E22" s="66">
        <v>244</v>
      </c>
      <c r="F22" s="66">
        <v>340</v>
      </c>
      <c r="G22" s="66" t="s">
        <v>192</v>
      </c>
      <c r="H22" s="66" t="s">
        <v>193</v>
      </c>
    </row>
    <row r="23" spans="1:8" ht="12.75">
      <c r="A23" s="70" t="s">
        <v>194</v>
      </c>
      <c r="B23" s="66">
        <v>701</v>
      </c>
      <c r="C23" s="66">
        <v>891</v>
      </c>
      <c r="D23" s="66">
        <v>4209955</v>
      </c>
      <c r="E23" s="66">
        <v>244</v>
      </c>
      <c r="F23" s="66">
        <v>340</v>
      </c>
      <c r="G23" s="66" t="s">
        <v>195</v>
      </c>
      <c r="H23" s="66" t="s">
        <v>196</v>
      </c>
    </row>
    <row r="24" spans="1:8" ht="12.75">
      <c r="A24" s="70" t="s">
        <v>197</v>
      </c>
      <c r="B24" s="66">
        <v>701</v>
      </c>
      <c r="C24" s="66">
        <v>891</v>
      </c>
      <c r="D24" s="66">
        <v>4209955</v>
      </c>
      <c r="E24" s="66">
        <v>244</v>
      </c>
      <c r="F24" s="66">
        <v>340</v>
      </c>
      <c r="G24" s="66" t="s">
        <v>198</v>
      </c>
      <c r="H24" s="66" t="s">
        <v>185</v>
      </c>
    </row>
    <row r="25" spans="1:8" ht="12.75">
      <c r="A25" s="70" t="s">
        <v>199</v>
      </c>
      <c r="B25" s="66">
        <v>701</v>
      </c>
      <c r="C25" s="66">
        <v>891</v>
      </c>
      <c r="D25" s="66">
        <v>4209955</v>
      </c>
      <c r="E25" s="66">
        <v>244</v>
      </c>
      <c r="F25" s="66">
        <v>340</v>
      </c>
      <c r="G25" s="66" t="s">
        <v>200</v>
      </c>
      <c r="H25" s="66" t="s">
        <v>201</v>
      </c>
    </row>
    <row r="26" spans="1:8" ht="12.75">
      <c r="A26" s="70" t="s">
        <v>202</v>
      </c>
      <c r="B26" s="66">
        <v>701</v>
      </c>
      <c r="C26" s="66">
        <v>891</v>
      </c>
      <c r="D26" s="66">
        <v>4209955</v>
      </c>
      <c r="E26" s="66">
        <v>244</v>
      </c>
      <c r="F26" s="66">
        <v>340</v>
      </c>
      <c r="G26" s="66" t="s">
        <v>203</v>
      </c>
      <c r="H26" s="66" t="s">
        <v>167</v>
      </c>
    </row>
    <row r="27" spans="1:8" ht="12.75">
      <c r="A27" s="70" t="s">
        <v>204</v>
      </c>
      <c r="B27" s="66">
        <v>701</v>
      </c>
      <c r="C27" s="66">
        <v>891</v>
      </c>
      <c r="D27" s="66">
        <v>4209955</v>
      </c>
      <c r="E27" s="66">
        <v>851</v>
      </c>
      <c r="F27" s="66">
        <v>290</v>
      </c>
      <c r="G27" s="66" t="s">
        <v>205</v>
      </c>
      <c r="H27" s="66" t="s">
        <v>206</v>
      </c>
    </row>
    <row r="28" spans="1:8" ht="12.75">
      <c r="A28" s="70" t="s">
        <v>204</v>
      </c>
      <c r="B28" s="66">
        <v>701</v>
      </c>
      <c r="C28" s="66">
        <v>891</v>
      </c>
      <c r="D28" s="66">
        <v>4209955</v>
      </c>
      <c r="E28" s="66">
        <v>852</v>
      </c>
      <c r="F28" s="66">
        <v>290</v>
      </c>
      <c r="G28" s="66" t="s">
        <v>205</v>
      </c>
      <c r="H28" s="66" t="s">
        <v>207</v>
      </c>
    </row>
    <row r="29" spans="1:8" ht="12.75">
      <c r="A29" s="70" t="s">
        <v>208</v>
      </c>
      <c r="B29" s="66">
        <v>701</v>
      </c>
      <c r="C29" s="66">
        <v>891</v>
      </c>
      <c r="D29" s="66">
        <v>8110200</v>
      </c>
      <c r="E29" s="66">
        <v>112</v>
      </c>
      <c r="F29" s="66">
        <v>212</v>
      </c>
      <c r="G29" s="66" t="s">
        <v>162</v>
      </c>
      <c r="H29" s="66" t="s">
        <v>209</v>
      </c>
    </row>
    <row r="30" spans="1:8" ht="12.75">
      <c r="A30" s="70" t="s">
        <v>155</v>
      </c>
      <c r="B30" s="66">
        <v>701</v>
      </c>
      <c r="C30" s="66">
        <v>891</v>
      </c>
      <c r="D30" s="66">
        <v>8110200</v>
      </c>
      <c r="E30" s="66">
        <v>112</v>
      </c>
      <c r="F30" s="66">
        <v>213</v>
      </c>
      <c r="G30" s="66" t="s">
        <v>156</v>
      </c>
      <c r="H30" s="66" t="s">
        <v>210</v>
      </c>
    </row>
    <row r="31" spans="1:8" ht="12.75">
      <c r="A31" s="71" t="s">
        <v>211</v>
      </c>
      <c r="B31" s="72"/>
      <c r="C31" s="72"/>
      <c r="D31" s="72"/>
      <c r="E31" s="72"/>
      <c r="F31" s="72"/>
      <c r="G31" s="72"/>
      <c r="H31" s="66" t="s">
        <v>212</v>
      </c>
    </row>
  </sheetData>
  <sheetProtection selectLockedCells="1" selectUnlockedCells="1"/>
  <mergeCells count="4">
    <mergeCell ref="A1:H1"/>
    <mergeCell ref="A3:A4"/>
    <mergeCell ref="B3:G3"/>
    <mergeCell ref="H3:H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2016-02-11T01:46:52Z</dcterms:modified>
  <cp:category/>
  <cp:version/>
  <cp:contentType/>
  <cp:contentStatus/>
  <cp:revision>4</cp:revision>
</cp:coreProperties>
</file>